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0515" windowHeight="4680" firstSheet="1" activeTab="1"/>
  </bookViews>
  <sheets>
    <sheet name="Лист1" sheetId="1" r:id="rId1"/>
    <sheet name="Лист1(І кв-л 21р.для звіту) " sheetId="15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G6" i="15" l="1"/>
  <c r="L6" i="15" s="1"/>
  <c r="L7" i="15" l="1"/>
  <c r="K7" i="15"/>
  <c r="J7" i="15"/>
  <c r="I7" i="15"/>
  <c r="H7" i="15"/>
  <c r="F7" i="15"/>
  <c r="E7" i="15"/>
  <c r="D7" i="15"/>
  <c r="C7" i="15"/>
  <c r="G7" i="15" l="1"/>
  <c r="F110" i="1" l="1"/>
  <c r="E111" i="1"/>
  <c r="G111" i="1"/>
  <c r="H111" i="1"/>
  <c r="I111" i="1"/>
  <c r="J111" i="1"/>
  <c r="D111" i="1"/>
  <c r="F109" i="1"/>
  <c r="F108" i="1"/>
  <c r="F107" i="1"/>
  <c r="F106" i="1"/>
  <c r="F105" i="1"/>
  <c r="F104" i="1"/>
  <c r="F103" i="1"/>
  <c r="F102" i="1"/>
  <c r="F101" i="1"/>
  <c r="F100" i="1"/>
  <c r="F99" i="1"/>
  <c r="F64" i="1"/>
  <c r="F98" i="1"/>
  <c r="F97" i="1"/>
  <c r="F96" i="1"/>
  <c r="F95" i="1"/>
  <c r="F94" i="1"/>
  <c r="C55" i="1"/>
  <c r="C111" i="1" s="1"/>
  <c r="F84" i="1"/>
  <c r="F83" i="1"/>
  <c r="F34" i="1"/>
  <c r="F24" i="1"/>
  <c r="F88" i="1"/>
  <c r="F89" i="1"/>
  <c r="F90" i="1"/>
  <c r="F91" i="1"/>
  <c r="F92" i="1"/>
  <c r="F87" i="1"/>
  <c r="F86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5" i="1"/>
  <c r="F63" i="1"/>
  <c r="F62" i="1"/>
  <c r="F60" i="1"/>
  <c r="F59" i="1"/>
  <c r="F58" i="1"/>
  <c r="F55" i="1"/>
  <c r="F57" i="1"/>
  <c r="F56" i="1"/>
  <c r="F54" i="1"/>
  <c r="F53" i="1"/>
  <c r="F52" i="1"/>
  <c r="F48" i="1"/>
  <c r="F49" i="1"/>
  <c r="F50" i="1"/>
  <c r="F51" i="1"/>
  <c r="F47" i="1"/>
  <c r="F46" i="1"/>
  <c r="F45" i="1"/>
  <c r="F44" i="1" l="1"/>
  <c r="F31" i="1"/>
  <c r="F32" i="1"/>
  <c r="K32" i="1" s="1"/>
  <c r="K111" i="1" s="1"/>
  <c r="F33" i="1"/>
  <c r="F35" i="1"/>
  <c r="F36" i="1"/>
  <c r="F37" i="1"/>
  <c r="F38" i="1"/>
  <c r="F39" i="1"/>
  <c r="F40" i="1"/>
  <c r="F41" i="1"/>
  <c r="F42" i="1"/>
  <c r="F43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61" i="1"/>
  <c r="F6" i="1"/>
  <c r="F5" i="1"/>
  <c r="F111" i="1" l="1"/>
  <c r="F93" i="1"/>
</calcChain>
</file>

<file path=xl/sharedStrings.xml><?xml version="1.0" encoding="utf-8"?>
<sst xmlns="http://schemas.openxmlformats.org/spreadsheetml/2006/main" count="185" uniqueCount="148">
  <si>
    <t>Всього отримано благодій- них пожертв, тис. грн.</t>
  </si>
  <si>
    <t>Залишок невикористаних грошових коштів, товарів та послуг на кінець звітного періоду, тис. грн.</t>
  </si>
  <si>
    <t>В грошовій формі, тис. грн.</t>
  </si>
  <si>
    <t>Перелік товарів і послуг в натуральній формі</t>
  </si>
  <si>
    <t>Напрямки використання у грошовій формі (стаття витрат)</t>
  </si>
  <si>
    <t>Сума, тис. грн.</t>
  </si>
  <si>
    <t>Перелік використаних товарів та послуг у натуральній формі</t>
  </si>
  <si>
    <t>квартал</t>
  </si>
  <si>
    <t>Фізична особа Шевчук А.П.</t>
  </si>
  <si>
    <t>-</t>
  </si>
  <si>
    <t>Фізична особа Стадник Ю.А.</t>
  </si>
  <si>
    <t>Фізична особа Обихвост В.О.</t>
  </si>
  <si>
    <t>Фізична особа Водолазька Є.Ю.</t>
  </si>
  <si>
    <t>Фізична особа Цибульник Р.М.</t>
  </si>
  <si>
    <t>Фізична особа Штонда Н.А.</t>
  </si>
  <si>
    <t>Фізична особа Горєлова І.В.</t>
  </si>
  <si>
    <t>Фізична особа Білецький В.Г.</t>
  </si>
  <si>
    <t>Фізична особа Лисак Н.Ю.</t>
  </si>
  <si>
    <t>Фізична особа Дьоміна Л.В.</t>
  </si>
  <si>
    <t>Фізична особа Губарєв Д.В.</t>
  </si>
  <si>
    <t>Фізична особа Вева Г.М.</t>
  </si>
  <si>
    <t>Фізична особа Бірюков О.А.</t>
  </si>
  <si>
    <t>Фізична особа Єнікєєв Р.С.</t>
  </si>
  <si>
    <t>Фізична особа Прядницький А.А.</t>
  </si>
  <si>
    <t>Фізична особа Фоміна Т.А.</t>
  </si>
  <si>
    <t>Фізична особа Данилова К.А.</t>
  </si>
  <si>
    <t>Фізична особа Рубан В.Ю.</t>
  </si>
  <si>
    <t>Фізична особа Штангей А.В.</t>
  </si>
  <si>
    <t>Фізична особа Стадник  Ю.О.</t>
  </si>
  <si>
    <t>Фізична особа Бугайов О.М.</t>
  </si>
  <si>
    <t>Фізична особа Лаврик Н.К.</t>
  </si>
  <si>
    <t>Всього за І квартал</t>
  </si>
  <si>
    <t>ІІ</t>
  </si>
  <si>
    <t>ІІІ</t>
  </si>
  <si>
    <t>ІV</t>
  </si>
  <si>
    <t>х</t>
  </si>
  <si>
    <t>Благодійні пожертви, що були отримані закладом охорони здоров'я від фізичних та юридичних осіб</t>
  </si>
  <si>
    <t>Використання закладом охорони здоров'я благодійних пожертв, отриманих у грошовій та натуральній (товари і послуги) формі</t>
  </si>
  <si>
    <t>В натуральній формі (товари і послуги), тис. грн.</t>
  </si>
  <si>
    <t>Фізична особа Болтов В.І.</t>
  </si>
  <si>
    <t>Фізична особа Приз С.В.</t>
  </si>
  <si>
    <t xml:space="preserve"> Розетка </t>
  </si>
  <si>
    <r>
      <t xml:space="preserve">Емаль,ручки,пензель,валик,розчинник,стартер   </t>
    </r>
    <r>
      <rPr>
        <sz val="8"/>
        <color rgb="FFFF0000"/>
        <rFont val="Tahoma"/>
        <family val="2"/>
        <charset val="204"/>
      </rPr>
      <t xml:space="preserve"> </t>
    </r>
  </si>
  <si>
    <t xml:space="preserve"> Змішувач для умив.</t>
  </si>
  <si>
    <t xml:space="preserve">Мікрохвильова піч,чайник,кухонний прилад                                     </t>
  </si>
  <si>
    <t xml:space="preserve"> Змішувач,шланг,лійка для душа</t>
  </si>
  <si>
    <t>Співробітниця хірургічного відділення Пузікова В.Г.</t>
  </si>
  <si>
    <t>Телевізор,    годинник</t>
  </si>
  <si>
    <t>Фізична особа Овчаренко Т.В.</t>
  </si>
  <si>
    <t xml:space="preserve">Додаток
до наказу Міністерства охорони здоров'я України
25.07.2017 №  848 </t>
  </si>
  <si>
    <t>Виконавець: Тесленко Л.В.  357-12-24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</si>
  <si>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Найменування юридичної особи (або позначення фізичної особи)</t>
  </si>
  <si>
    <t xml:space="preserve">                                                                                                     Період</t>
  </si>
  <si>
    <r>
      <rPr>
        <b/>
        <sz val="14"/>
        <color theme="1"/>
        <rFont val="Calibri"/>
        <family val="2"/>
        <charset val="204"/>
        <scheme val="minor"/>
      </rPr>
      <t>ІНФОРМАЦІЯ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i/>
        <sz val="14"/>
        <color theme="1"/>
        <rFont val="Calibri"/>
        <family val="2"/>
        <charset val="204"/>
        <scheme val="minor"/>
      </rPr>
      <t>про надходження і використання благодійних пожертв від фізичних та юридичних осіб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u/>
        <sz val="12"/>
        <color theme="1"/>
        <rFont val="Calibri"/>
        <family val="2"/>
        <charset val="204"/>
        <scheme val="minor"/>
      </rPr>
      <t xml:space="preserve"> КНП ХОР «Обласний протитуберкульозний диспансер №1» </t>
    </r>
    <r>
      <rPr>
        <b/>
        <u/>
        <sz val="12"/>
        <color theme="1"/>
        <rFont val="Calibri"/>
        <family val="2"/>
        <charset val="204"/>
        <scheme val="minor"/>
      </rPr>
      <t xml:space="preserve">за І квартал </t>
    </r>
    <r>
      <rPr>
        <u/>
        <sz val="12"/>
        <color theme="1"/>
        <rFont val="Calibri"/>
        <family val="2"/>
        <charset val="204"/>
        <scheme val="minor"/>
      </rPr>
      <t>2019</t>
    </r>
    <r>
      <rPr>
        <b/>
        <u/>
        <sz val="12"/>
        <color theme="1"/>
        <rFont val="Calibri"/>
        <family val="2"/>
        <charset val="204"/>
        <scheme val="minor"/>
      </rPr>
      <t xml:space="preserve"> року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9"/>
        <color theme="1"/>
        <rFont val="Calibri"/>
        <family val="2"/>
        <charset val="204"/>
        <scheme val="minor"/>
      </rPr>
      <t>найменування закладу охорони здоров'я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</si>
  <si>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Фізична особа Ковальова Є.А.</t>
  </si>
  <si>
    <t>Фізична особа Швець О.С.</t>
  </si>
  <si>
    <t>Фізична особа Куценко К.В.</t>
  </si>
  <si>
    <t xml:space="preserve">Фізична особа Прядницький </t>
  </si>
  <si>
    <t>Фізична особа Малиновський В.О.</t>
  </si>
  <si>
    <t>Фізична особа Ладиченко Ю.А.</t>
  </si>
  <si>
    <t>Фізична особа Єрмолаєв Н.В.</t>
  </si>
  <si>
    <t>Фізична особа Лозова Л.М.</t>
  </si>
  <si>
    <t>Фізична особа Закира М.</t>
  </si>
  <si>
    <t>циліндр 30/30мм,санітарний силіконовий герметик</t>
  </si>
  <si>
    <t>Фізична особа  Горденко М.В.</t>
  </si>
  <si>
    <t>Фізична особа  Дьоміна Л.</t>
  </si>
  <si>
    <t>Фізична особа  Акулінушкін Б.В.</t>
  </si>
  <si>
    <t>Фізична особа  Шустов О.М.</t>
  </si>
  <si>
    <t>Фізична особа  Пасічник Г.Б.</t>
  </si>
  <si>
    <t>Фізична особа  Вовк Ю.Д.</t>
  </si>
  <si>
    <t>комплекти арматури для бачка,шланг,лійка для  душа</t>
  </si>
  <si>
    <t xml:space="preserve">Затірка для швів ,стрічка  проти ковзання, комісія,обслуговування банку            </t>
  </si>
  <si>
    <t>Фізична особа  Цибульник Р.М.</t>
  </si>
  <si>
    <t>Фізична особа Карпович Н.А.</t>
  </si>
  <si>
    <t>Фізична особа  Драчьова О.М.</t>
  </si>
  <si>
    <t>Фізична особа Овчинникова В.В.</t>
  </si>
  <si>
    <t>Фізична особа Пугачов С.М.</t>
  </si>
  <si>
    <t>Фізична особа Віджеребко Р.С.</t>
  </si>
  <si>
    <t xml:space="preserve">Фізична особа Гудім Г.Ю. </t>
  </si>
  <si>
    <t>Фізична особа Жеребков П.М.</t>
  </si>
  <si>
    <t>Фізична особа  Алферов О.А.</t>
  </si>
  <si>
    <t>Фізична особа  Горєлова І.В.</t>
  </si>
  <si>
    <t>Водонагрівач,еквайрингова комісія,комісія ,обслуговування банку,ковдра</t>
  </si>
  <si>
    <t>Фізична особа  Єникєєв Р.С.</t>
  </si>
  <si>
    <t>Фізична особа  Закирова -Мадаян</t>
  </si>
  <si>
    <t>Фізична особа   Рубан В.Ю.</t>
  </si>
  <si>
    <t>Фізична особа  Кудря В.Д.</t>
  </si>
  <si>
    <t>Фізична особа   Ільїн Є.Є.</t>
  </si>
  <si>
    <t>Фізична особа  Дьоміна Л.В.</t>
  </si>
  <si>
    <t>Фізична особа  Пархоменко Т.С.</t>
  </si>
  <si>
    <t>Фізична особа  Кравченко І.В.</t>
  </si>
  <si>
    <t>Фізична особа Немченко М.М.</t>
  </si>
  <si>
    <t>Фізична особа  Іванова М.О.</t>
  </si>
  <si>
    <t>Фізична особа Нтекела Ж.</t>
  </si>
  <si>
    <t>Фізична особа Батрак М.І.</t>
  </si>
  <si>
    <t>Фізична особа  Смеян Л.Б.</t>
  </si>
  <si>
    <t>Фізична особа ОбгеТомас Памела</t>
  </si>
  <si>
    <t>Фізична особа Кпавченко С. В.</t>
  </si>
  <si>
    <t>Фізична особа Авдєєв О.О.</t>
  </si>
  <si>
    <t>Фізична особа Прядницький</t>
  </si>
  <si>
    <t xml:space="preserve">Фізична особа Тютюник В.А. </t>
  </si>
  <si>
    <t>Фізична особа Ріккет О.О.</t>
  </si>
  <si>
    <t>Фізична особа Анісько В.Д.</t>
  </si>
  <si>
    <t xml:space="preserve">Фізична особа  Шустов О.М. </t>
  </si>
  <si>
    <t>Холодильник</t>
  </si>
  <si>
    <t>Мікрохвильова піч</t>
  </si>
  <si>
    <t xml:space="preserve">        І                                     квартал</t>
  </si>
  <si>
    <t>Всього              за  рік</t>
  </si>
  <si>
    <t xml:space="preserve">ФГ Коршунов В.В. </t>
  </si>
  <si>
    <t>Лопати,граблі,мітли,фарба,пензель,вапно</t>
  </si>
  <si>
    <t>Фізична особа Денисенко О.О.</t>
  </si>
  <si>
    <t>ТОВ»Торговий  будинок «С.К.С.М.»</t>
  </si>
  <si>
    <t>цемент</t>
  </si>
  <si>
    <t>Фізична особа Сериков  О.</t>
  </si>
  <si>
    <t>Фізична особа  Преат-Чантхеа</t>
  </si>
  <si>
    <t>Фізична особа Преат-Чантеа</t>
  </si>
  <si>
    <t>Фізична особа Аровин Д.Б.</t>
  </si>
  <si>
    <t>Фізична особа Фурсов Ю.В.</t>
  </si>
  <si>
    <t>Фізична особа Соловьова Л.В.</t>
  </si>
  <si>
    <t xml:space="preserve">Фізична особа Меликов В.І. </t>
  </si>
  <si>
    <t>Фізична особа  Полупан Н.О.</t>
  </si>
  <si>
    <t>Фізична особа Таденєв А.М.</t>
  </si>
  <si>
    <t xml:space="preserve">Фізична особа   Стрельнік  Р.П. </t>
  </si>
  <si>
    <t>Фізична особа  Власенко В.М.</t>
  </si>
  <si>
    <t>Фізична особа  Максимов  А. В.</t>
  </si>
  <si>
    <t>Фізична особа Пучка О.А.</t>
  </si>
  <si>
    <t>Фізична особа Горобченко О.В.</t>
  </si>
  <si>
    <t>Фізична особа  Гончарова В.І.</t>
  </si>
  <si>
    <t>Фізична особа  Гайдукевич В.Ю.</t>
  </si>
  <si>
    <t>Фізична особа   Горбатенко С.І.</t>
  </si>
  <si>
    <t>Фізична особа  Селіванов В.С.</t>
  </si>
  <si>
    <t>Фізична особа   Федорин І.М.</t>
  </si>
  <si>
    <t>Фізична особа   Білецький І.М.</t>
  </si>
  <si>
    <t xml:space="preserve">Фізична особа Овчаренко Т.В.  </t>
  </si>
  <si>
    <t>Фізична особа  Бірюков О.А.</t>
  </si>
  <si>
    <t>Будівельні матеріали,мікрохвильова піч, господарчі товари, водонагрівач,комісія банку,обслуговування банку</t>
  </si>
  <si>
    <t>№              п/п</t>
  </si>
  <si>
    <t>Назва закладу</t>
  </si>
  <si>
    <t xml:space="preserve">Додаток
</t>
  </si>
  <si>
    <t>ВСЬОГО</t>
  </si>
  <si>
    <t xml:space="preserve">КНП ХОР «Обласний протитуберкульозний диспансер №1» </t>
  </si>
  <si>
    <r>
      <rPr>
        <b/>
        <sz val="14"/>
        <color theme="1"/>
        <rFont val="Calibri"/>
        <family val="2"/>
        <charset val="204"/>
        <scheme val="minor"/>
      </rPr>
      <t>ІНФОРМАЦІЯ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i/>
        <sz val="14"/>
        <color theme="1"/>
        <rFont val="Calibri"/>
        <family val="2"/>
        <charset val="204"/>
        <scheme val="minor"/>
      </rPr>
      <t>про надходження і використання благодійних пожертв від фізичних та юридичних осіб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u/>
        <sz val="12"/>
        <color theme="1"/>
        <rFont val="Calibri"/>
        <family val="2"/>
        <charset val="204"/>
        <scheme val="minor"/>
      </rPr>
      <t xml:space="preserve"> </t>
    </r>
    <r>
      <rPr>
        <b/>
        <u/>
        <sz val="12"/>
        <color theme="1"/>
        <rFont val="Calibri"/>
        <family val="2"/>
        <charset val="204"/>
        <scheme val="minor"/>
      </rPr>
      <t/>
    </r>
  </si>
  <si>
    <t>Залишок невикористаних грошових коштів, товарів та послуг на кінець попереднього звітного періоду, тис.грн.Станом на  01.01.2021</t>
  </si>
  <si>
    <t>Залишок невикористаних грошових коштів, товарів та послуг на кінець звітного періоду, тис. грн. Станом на  01.04.2021</t>
  </si>
  <si>
    <t>Туалет-крісло:cтолик для забору крові</t>
  </si>
  <si>
    <t>І кв.2021</t>
  </si>
  <si>
    <t>Всього отримано благодійних пожертв, тис. грн.</t>
  </si>
  <si>
    <t>Комісія за обслуговування рахунку,комісія за виконання платежів в нац.валюті,оплата за електроенергію,пральну машину, за радіатор, за БФП лазерний,акумуляторні батарейки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</si>
</sst>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theme="1"/>
      <name val="Tahoma"/>
      <family val="2"/>
      <charset val="204"/>
    </font>
    <font>
      <sz val="8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8"/>
      <color rgb="FFFF0000"/>
      <name val="Tahoma"/>
      <family val="2"/>
      <charset val="204"/>
    </font>
    <font>
      <sz val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04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 indent="2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11" fillId="0" borderId="5" xfId="0" applyNumberFormat="1" applyFont="1" applyFill="1" applyBorder="1" applyAlignment="1" applyProtection="1">
      <alignment horizontal="left" vertical="top" wrapText="1"/>
    </xf>
    <xf numFmtId="0" fontId="11" fillId="0" borderId="5" xfId="0" applyNumberFormat="1" applyFont="1" applyFill="1" applyBorder="1" applyAlignment="1" applyProtection="1">
      <alignment horizontal="left" wrapText="1"/>
    </xf>
    <xf numFmtId="0" fontId="13" fillId="0" borderId="5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164" fontId="5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right" vertical="top" wrapText="1"/>
    </xf>
    <xf numFmtId="0" fontId="0" fillId="0" borderId="2" xfId="0" applyBorder="1"/>
    <xf numFmtId="0" fontId="3" fillId="0" borderId="3" xfId="0" applyFont="1" applyBorder="1" applyAlignment="1">
      <alignment horizontal="center" vertical="center" wrapText="1"/>
    </xf>
    <xf numFmtId="0" fontId="4" fillId="0" borderId="0" xfId="0" applyFont="1"/>
    <xf numFmtId="0" fontId="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7" xfId="0" applyFont="1" applyBorder="1" applyAlignment="1">
      <alignment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wrapText="1"/>
    </xf>
    <xf numFmtId="0" fontId="5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0" borderId="8" xfId="0" applyBorder="1" applyAlignment="1">
      <alignment horizontal="center" wrapText="1"/>
    </xf>
    <xf numFmtId="0" fontId="1" fillId="0" borderId="7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wrapText="1"/>
    </xf>
    <xf numFmtId="2" fontId="8" fillId="0" borderId="4" xfId="0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top" wrapText="1"/>
    </xf>
    <xf numFmtId="2" fontId="3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right" vertical="top" wrapText="1"/>
    </xf>
    <xf numFmtId="2" fontId="5" fillId="0" borderId="4" xfId="0" applyNumberFormat="1" applyFont="1" applyBorder="1" applyAlignment="1">
      <alignment horizontal="center" wrapText="1"/>
    </xf>
    <xf numFmtId="2" fontId="19" fillId="0" borderId="1" xfId="0" applyNumberFormat="1" applyFont="1" applyBorder="1" applyAlignment="1">
      <alignment horizontal="center" wrapText="1"/>
    </xf>
    <xf numFmtId="2" fontId="20" fillId="0" borderId="1" xfId="0" applyNumberFormat="1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0" xfId="0" applyFont="1"/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left" vertical="top" wrapText="1"/>
    </xf>
    <xf numFmtId="0" fontId="0" fillId="0" borderId="4" xfId="0" applyBorder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"/>
  <sheetViews>
    <sheetView workbookViewId="0">
      <selection activeCell="C111" sqref="C111"/>
    </sheetView>
  </sheetViews>
  <sheetFormatPr defaultRowHeight="15" x14ac:dyDescent="0.25"/>
  <cols>
    <col min="2" max="2" width="27.140625" customWidth="1"/>
    <col min="4" max="4" width="7.28515625" customWidth="1"/>
    <col min="5" max="5" width="11.140625" customWidth="1"/>
    <col min="7" max="7" width="18.7109375" customWidth="1"/>
    <col min="9" max="9" width="10.140625" customWidth="1"/>
    <col min="12" max="12" width="12.140625" customWidth="1"/>
  </cols>
  <sheetData>
    <row r="1" spans="1:11" ht="45" customHeight="1" x14ac:dyDescent="0.25">
      <c r="G1" s="89" t="s">
        <v>49</v>
      </c>
      <c r="H1" s="89"/>
      <c r="I1" s="89"/>
      <c r="J1" s="89"/>
      <c r="K1" s="89"/>
    </row>
    <row r="2" spans="1:11" ht="79.5" customHeight="1" x14ac:dyDescent="0.25">
      <c r="A2" s="90" t="s">
        <v>53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ht="48.75" customHeight="1" x14ac:dyDescent="0.25">
      <c r="A3" s="36" t="s">
        <v>52</v>
      </c>
      <c r="B3" s="92" t="s">
        <v>51</v>
      </c>
      <c r="C3" s="86" t="s">
        <v>36</v>
      </c>
      <c r="D3" s="87"/>
      <c r="E3" s="88"/>
      <c r="F3" s="94" t="s">
        <v>0</v>
      </c>
      <c r="G3" s="86" t="s">
        <v>37</v>
      </c>
      <c r="H3" s="87"/>
      <c r="I3" s="87"/>
      <c r="J3" s="88"/>
      <c r="K3" s="94" t="s">
        <v>1</v>
      </c>
    </row>
    <row r="4" spans="1:11" ht="87" customHeight="1" x14ac:dyDescent="0.25">
      <c r="B4" s="93"/>
      <c r="C4" s="18" t="s">
        <v>2</v>
      </c>
      <c r="D4" s="19" t="s">
        <v>38</v>
      </c>
      <c r="E4" s="1" t="s">
        <v>3</v>
      </c>
      <c r="F4" s="95"/>
      <c r="G4" s="1" t="s">
        <v>4</v>
      </c>
      <c r="H4" s="3" t="s">
        <v>5</v>
      </c>
      <c r="I4" s="1" t="s">
        <v>6</v>
      </c>
      <c r="J4" s="3" t="s">
        <v>5</v>
      </c>
      <c r="K4" s="95"/>
    </row>
    <row r="5" spans="1:11" ht="24.75" x14ac:dyDescent="0.25">
      <c r="A5" s="56" t="s">
        <v>106</v>
      </c>
      <c r="B5" s="4" t="s">
        <v>8</v>
      </c>
      <c r="C5" s="67">
        <v>0.05</v>
      </c>
      <c r="D5" s="5"/>
      <c r="E5" s="4"/>
      <c r="F5" s="67">
        <f>SUM(C5,E5)</f>
        <v>0.05</v>
      </c>
      <c r="G5" s="20"/>
      <c r="H5" s="5"/>
      <c r="I5" s="4"/>
      <c r="J5" s="5"/>
      <c r="K5" s="25">
        <v>0</v>
      </c>
    </row>
    <row r="6" spans="1:11" x14ac:dyDescent="0.25">
      <c r="A6" s="58"/>
      <c r="B6" s="50" t="s">
        <v>10</v>
      </c>
      <c r="C6" s="67">
        <v>0.5</v>
      </c>
      <c r="D6" s="5"/>
      <c r="E6" s="4"/>
      <c r="F6" s="67">
        <f>SUM(C6:D6)</f>
        <v>0.5</v>
      </c>
      <c r="G6" s="5"/>
      <c r="H6" s="5"/>
      <c r="I6" s="4"/>
      <c r="J6" s="5"/>
      <c r="K6" s="25">
        <v>0</v>
      </c>
    </row>
    <row r="7" spans="1:11" x14ac:dyDescent="0.25">
      <c r="A7" s="59"/>
      <c r="B7" s="51" t="s">
        <v>11</v>
      </c>
      <c r="C7" s="67">
        <v>0.05</v>
      </c>
      <c r="D7" s="5"/>
      <c r="E7" s="6"/>
      <c r="F7" s="67">
        <f t="shared" ref="F7:F72" si="0">SUM(C7:D7)</f>
        <v>0.05</v>
      </c>
      <c r="G7" s="5"/>
      <c r="H7" s="5"/>
      <c r="I7" s="6"/>
      <c r="J7" s="7"/>
      <c r="K7" s="25">
        <v>0</v>
      </c>
    </row>
    <row r="8" spans="1:11" ht="15" customHeight="1" x14ac:dyDescent="0.25">
      <c r="A8" s="59"/>
      <c r="B8" s="50" t="s">
        <v>12</v>
      </c>
      <c r="C8" s="67">
        <v>1</v>
      </c>
      <c r="D8" s="5"/>
      <c r="E8" s="4"/>
      <c r="F8" s="67">
        <f t="shared" si="0"/>
        <v>1</v>
      </c>
      <c r="G8" s="5"/>
      <c r="H8" s="5"/>
      <c r="I8" s="5"/>
      <c r="J8" s="5"/>
      <c r="K8" s="25">
        <v>0</v>
      </c>
    </row>
    <row r="9" spans="1:11" x14ac:dyDescent="0.25">
      <c r="A9" s="59"/>
      <c r="B9" s="51" t="s">
        <v>13</v>
      </c>
      <c r="C9" s="68">
        <v>0.25</v>
      </c>
      <c r="D9" s="9"/>
      <c r="E9" s="10"/>
      <c r="F9" s="67">
        <f t="shared" si="0"/>
        <v>0.25</v>
      </c>
      <c r="G9" s="20"/>
      <c r="H9" s="5"/>
      <c r="I9" s="11"/>
      <c r="J9" s="11"/>
      <c r="K9" s="25">
        <v>0</v>
      </c>
    </row>
    <row r="10" spans="1:11" x14ac:dyDescent="0.25">
      <c r="A10" s="59"/>
      <c r="B10" s="51" t="s">
        <v>14</v>
      </c>
      <c r="C10" s="68">
        <v>0.04</v>
      </c>
      <c r="D10" s="9"/>
      <c r="E10" s="10"/>
      <c r="F10" s="67">
        <f t="shared" si="0"/>
        <v>0.04</v>
      </c>
      <c r="G10" s="20"/>
      <c r="H10" s="5"/>
      <c r="I10" s="11"/>
      <c r="J10" s="11"/>
      <c r="K10" s="25">
        <v>0</v>
      </c>
    </row>
    <row r="11" spans="1:11" x14ac:dyDescent="0.25">
      <c r="A11" s="59"/>
      <c r="B11" s="52" t="s">
        <v>15</v>
      </c>
      <c r="C11" s="68">
        <v>0.5</v>
      </c>
      <c r="D11" s="9"/>
      <c r="E11" s="10"/>
      <c r="F11" s="67">
        <f t="shared" si="0"/>
        <v>0.5</v>
      </c>
      <c r="G11" s="20"/>
      <c r="H11" s="5"/>
      <c r="I11" s="11"/>
      <c r="J11" s="11"/>
      <c r="K11" s="25">
        <v>0</v>
      </c>
    </row>
    <row r="12" spans="1:11" x14ac:dyDescent="0.25">
      <c r="A12" s="59"/>
      <c r="B12" s="52" t="s">
        <v>16</v>
      </c>
      <c r="C12" s="68">
        <v>0.05</v>
      </c>
      <c r="D12" s="9"/>
      <c r="E12" s="10"/>
      <c r="F12" s="67">
        <f t="shared" si="0"/>
        <v>0.05</v>
      </c>
      <c r="G12" s="21"/>
      <c r="H12" s="5"/>
      <c r="I12" s="11"/>
      <c r="J12" s="11"/>
      <c r="K12" s="25">
        <v>0</v>
      </c>
    </row>
    <row r="13" spans="1:11" x14ac:dyDescent="0.25">
      <c r="A13" s="59"/>
      <c r="B13" s="51" t="s">
        <v>17</v>
      </c>
      <c r="C13" s="68">
        <v>0.7</v>
      </c>
      <c r="D13" s="9"/>
      <c r="E13" s="10"/>
      <c r="F13" s="67">
        <f t="shared" si="0"/>
        <v>0.7</v>
      </c>
      <c r="G13" s="21"/>
      <c r="H13" s="5"/>
      <c r="I13" s="11"/>
      <c r="J13" s="11"/>
      <c r="K13" s="25">
        <v>0</v>
      </c>
    </row>
    <row r="14" spans="1:11" x14ac:dyDescent="0.25">
      <c r="A14" s="59"/>
      <c r="B14" s="51" t="s">
        <v>18</v>
      </c>
      <c r="C14" s="68">
        <v>0.45</v>
      </c>
      <c r="D14" s="9"/>
      <c r="E14" s="10"/>
      <c r="F14" s="67">
        <f t="shared" si="0"/>
        <v>0.45</v>
      </c>
      <c r="G14" s="20"/>
      <c r="H14" s="5"/>
      <c r="I14" s="11"/>
      <c r="J14" s="11"/>
      <c r="K14" s="25">
        <v>0</v>
      </c>
    </row>
    <row r="15" spans="1:11" x14ac:dyDescent="0.25">
      <c r="A15" s="59"/>
      <c r="B15" s="51" t="s">
        <v>19</v>
      </c>
      <c r="C15" s="68">
        <v>0.04</v>
      </c>
      <c r="D15" s="9"/>
      <c r="E15" s="10"/>
      <c r="F15" s="67">
        <f t="shared" si="0"/>
        <v>0.04</v>
      </c>
      <c r="G15" s="21"/>
      <c r="H15" s="5"/>
      <c r="I15" s="11"/>
      <c r="J15" s="11"/>
      <c r="K15" s="25">
        <v>0</v>
      </c>
    </row>
    <row r="16" spans="1:11" x14ac:dyDescent="0.25">
      <c r="A16" s="59"/>
      <c r="B16" s="51" t="s">
        <v>20</v>
      </c>
      <c r="C16" s="68">
        <v>0.04</v>
      </c>
      <c r="D16" s="9"/>
      <c r="E16" s="10"/>
      <c r="F16" s="67">
        <f t="shared" si="0"/>
        <v>0.04</v>
      </c>
      <c r="G16" s="20"/>
      <c r="H16" s="5"/>
      <c r="I16" s="11"/>
      <c r="J16" s="11"/>
      <c r="K16" s="25">
        <v>0</v>
      </c>
    </row>
    <row r="17" spans="1:11" x14ac:dyDescent="0.25">
      <c r="A17" s="59"/>
      <c r="B17" s="51" t="s">
        <v>21</v>
      </c>
      <c r="C17" s="68">
        <v>0.25</v>
      </c>
      <c r="D17" s="9"/>
      <c r="E17" s="10"/>
      <c r="F17" s="67">
        <f t="shared" si="0"/>
        <v>0.25</v>
      </c>
      <c r="G17" s="22"/>
      <c r="H17" s="5"/>
      <c r="I17" s="11"/>
      <c r="J17" s="11"/>
      <c r="K17" s="25">
        <v>0</v>
      </c>
    </row>
    <row r="18" spans="1:11" x14ac:dyDescent="0.25">
      <c r="A18" s="59"/>
      <c r="B18" s="51" t="s">
        <v>22</v>
      </c>
      <c r="C18" s="68">
        <v>0.25</v>
      </c>
      <c r="D18" s="9"/>
      <c r="E18" s="10"/>
      <c r="F18" s="67">
        <f t="shared" si="0"/>
        <v>0.25</v>
      </c>
      <c r="G18" s="20"/>
      <c r="H18" s="5"/>
      <c r="I18" s="11"/>
      <c r="J18" s="11"/>
      <c r="K18" s="25">
        <v>0</v>
      </c>
    </row>
    <row r="19" spans="1:11" x14ac:dyDescent="0.25">
      <c r="A19" s="59"/>
      <c r="B19" s="51" t="s">
        <v>23</v>
      </c>
      <c r="C19" s="68">
        <v>0.75</v>
      </c>
      <c r="D19" s="9"/>
      <c r="E19" s="10"/>
      <c r="F19" s="67">
        <f t="shared" si="0"/>
        <v>0.75</v>
      </c>
      <c r="G19" s="20"/>
      <c r="H19" s="5"/>
      <c r="I19" s="11"/>
      <c r="J19" s="11"/>
      <c r="K19" s="25">
        <v>0</v>
      </c>
    </row>
    <row r="20" spans="1:11" x14ac:dyDescent="0.25">
      <c r="A20" s="59"/>
      <c r="B20" s="51" t="s">
        <v>24</v>
      </c>
      <c r="C20" s="68">
        <v>0.09</v>
      </c>
      <c r="D20" s="9"/>
      <c r="E20" s="10"/>
      <c r="F20" s="67">
        <f t="shared" si="0"/>
        <v>0.09</v>
      </c>
      <c r="G20" s="5"/>
      <c r="H20" s="5"/>
      <c r="I20" s="11"/>
      <c r="J20" s="11"/>
      <c r="K20" s="25">
        <v>0</v>
      </c>
    </row>
    <row r="21" spans="1:11" x14ac:dyDescent="0.25">
      <c r="A21" s="59"/>
      <c r="B21" s="51" t="s">
        <v>25</v>
      </c>
      <c r="C21" s="68">
        <v>0.04</v>
      </c>
      <c r="D21" s="9"/>
      <c r="E21" s="10"/>
      <c r="F21" s="67">
        <f t="shared" si="0"/>
        <v>0.04</v>
      </c>
      <c r="G21" s="5"/>
      <c r="H21" s="5"/>
      <c r="I21" s="11"/>
      <c r="J21" s="11"/>
      <c r="K21" s="25">
        <v>0</v>
      </c>
    </row>
    <row r="22" spans="1:11" x14ac:dyDescent="0.25">
      <c r="A22" s="59"/>
      <c r="B22" s="51" t="s">
        <v>26</v>
      </c>
      <c r="C22" s="68">
        <v>1.5</v>
      </c>
      <c r="D22" s="9"/>
      <c r="E22" s="10"/>
      <c r="F22" s="67">
        <f t="shared" si="0"/>
        <v>1.5</v>
      </c>
      <c r="G22" s="5"/>
      <c r="H22" s="5"/>
      <c r="I22" s="11"/>
      <c r="J22" s="11"/>
      <c r="K22" s="25">
        <v>0</v>
      </c>
    </row>
    <row r="23" spans="1:11" x14ac:dyDescent="0.25">
      <c r="A23" s="59"/>
      <c r="B23" s="51" t="s">
        <v>27</v>
      </c>
      <c r="C23" s="68">
        <v>0.05</v>
      </c>
      <c r="D23" s="9"/>
      <c r="E23" s="10"/>
      <c r="F23" s="67">
        <f t="shared" si="0"/>
        <v>0.05</v>
      </c>
      <c r="G23" s="20"/>
      <c r="H23" s="5"/>
      <c r="I23" s="11"/>
      <c r="J23" s="11"/>
      <c r="K23" s="25">
        <v>0</v>
      </c>
    </row>
    <row r="24" spans="1:11" x14ac:dyDescent="0.25">
      <c r="A24" s="59"/>
      <c r="B24" s="51" t="s">
        <v>113</v>
      </c>
      <c r="C24" s="68">
        <v>0.2</v>
      </c>
      <c r="D24" s="9"/>
      <c r="E24" s="49"/>
      <c r="F24" s="67">
        <f t="shared" si="0"/>
        <v>0.2</v>
      </c>
      <c r="G24" s="20"/>
      <c r="H24" s="5"/>
      <c r="I24" s="43"/>
      <c r="J24" s="43"/>
      <c r="K24" s="25">
        <v>0</v>
      </c>
    </row>
    <row r="25" spans="1:11" s="35" customFormat="1" ht="54" customHeight="1" x14ac:dyDescent="0.25">
      <c r="A25" s="59"/>
      <c r="B25" s="50" t="s">
        <v>28</v>
      </c>
      <c r="C25" s="68">
        <v>0.5</v>
      </c>
      <c r="D25" s="13"/>
      <c r="E25" s="28"/>
      <c r="F25" s="67">
        <f t="shared" si="0"/>
        <v>0.5</v>
      </c>
      <c r="G25" s="20" t="s">
        <v>71</v>
      </c>
      <c r="H25" s="67">
        <v>0.73299999999999998</v>
      </c>
      <c r="I25" s="27"/>
      <c r="J25" s="27"/>
      <c r="K25" s="25">
        <v>0</v>
      </c>
    </row>
    <row r="26" spans="1:11" ht="35.25" customHeight="1" x14ac:dyDescent="0.25">
      <c r="A26" s="59"/>
      <c r="B26" s="53" t="s">
        <v>29</v>
      </c>
      <c r="C26" s="69">
        <v>0.14000000000000001</v>
      </c>
      <c r="D26" s="31"/>
      <c r="E26" s="32"/>
      <c r="F26" s="76">
        <f t="shared" si="0"/>
        <v>0.14000000000000001</v>
      </c>
      <c r="G26" s="33" t="s">
        <v>44</v>
      </c>
      <c r="H26" s="76">
        <v>1.7969999999999999</v>
      </c>
      <c r="I26" s="34"/>
      <c r="J26" s="34"/>
      <c r="K26" s="25">
        <v>0</v>
      </c>
    </row>
    <row r="27" spans="1:11" x14ac:dyDescent="0.25">
      <c r="A27" s="59"/>
      <c r="B27" s="51" t="s">
        <v>30</v>
      </c>
      <c r="C27" s="68">
        <v>0.19</v>
      </c>
      <c r="D27" s="9"/>
      <c r="E27" s="10"/>
      <c r="F27" s="67">
        <f t="shared" si="0"/>
        <v>0.19</v>
      </c>
      <c r="G27" s="5" t="s">
        <v>41</v>
      </c>
      <c r="H27" s="67">
        <v>0.60699999999999998</v>
      </c>
      <c r="I27" s="11"/>
      <c r="J27" s="11"/>
      <c r="K27" s="25">
        <v>0</v>
      </c>
    </row>
    <row r="28" spans="1:11" ht="23.25" customHeight="1" x14ac:dyDescent="0.25">
      <c r="A28" s="59"/>
      <c r="B28" s="50" t="s">
        <v>39</v>
      </c>
      <c r="C28" s="68">
        <v>0.28999999999999998</v>
      </c>
      <c r="D28" s="9"/>
      <c r="E28" s="10"/>
      <c r="F28" s="67">
        <f t="shared" si="0"/>
        <v>0.28999999999999998</v>
      </c>
      <c r="G28" s="20" t="s">
        <v>42</v>
      </c>
      <c r="H28" s="67">
        <v>1.8540000000000001</v>
      </c>
      <c r="I28" s="11"/>
      <c r="J28" s="11"/>
      <c r="K28" s="25">
        <v>0</v>
      </c>
    </row>
    <row r="29" spans="1:11" x14ac:dyDescent="0.25">
      <c r="A29" s="59"/>
      <c r="B29" s="50" t="s">
        <v>18</v>
      </c>
      <c r="C29" s="68">
        <v>0.45</v>
      </c>
      <c r="D29" s="9"/>
      <c r="E29" s="10"/>
      <c r="F29" s="67">
        <f t="shared" si="0"/>
        <v>0.45</v>
      </c>
      <c r="G29" s="22" t="s">
        <v>43</v>
      </c>
      <c r="H29" s="67">
        <v>0.745</v>
      </c>
      <c r="I29" s="11"/>
      <c r="J29" s="11"/>
      <c r="K29" s="25">
        <v>0</v>
      </c>
    </row>
    <row r="30" spans="1:11" ht="26.25" customHeight="1" x14ac:dyDescent="0.25">
      <c r="A30" s="59"/>
      <c r="B30" s="50" t="s">
        <v>40</v>
      </c>
      <c r="C30" s="68">
        <v>0.25</v>
      </c>
      <c r="D30" s="9"/>
      <c r="E30" s="10"/>
      <c r="F30" s="67">
        <f t="shared" si="0"/>
        <v>0.25</v>
      </c>
      <c r="G30" s="5" t="s">
        <v>45</v>
      </c>
      <c r="H30" s="67">
        <v>2.5640000000000001</v>
      </c>
      <c r="I30" s="11"/>
      <c r="J30" s="11"/>
      <c r="K30" s="25">
        <v>0</v>
      </c>
    </row>
    <row r="31" spans="1:11" x14ac:dyDescent="0.25">
      <c r="A31" s="59"/>
      <c r="B31" s="51" t="s">
        <v>15</v>
      </c>
      <c r="C31" s="68">
        <v>0.5</v>
      </c>
      <c r="D31" s="9"/>
      <c r="E31" s="10"/>
      <c r="F31" s="67">
        <f t="shared" si="0"/>
        <v>0.5</v>
      </c>
      <c r="G31" s="22"/>
      <c r="H31" s="67"/>
      <c r="I31" s="11"/>
      <c r="J31" s="11"/>
      <c r="K31" s="25">
        <v>0</v>
      </c>
    </row>
    <row r="32" spans="1:11" ht="24" x14ac:dyDescent="0.25">
      <c r="A32" s="59"/>
      <c r="B32" s="54" t="s">
        <v>46</v>
      </c>
      <c r="C32" s="68"/>
      <c r="D32" s="39">
        <v>1.1499999999999999</v>
      </c>
      <c r="E32" s="26" t="s">
        <v>47</v>
      </c>
      <c r="F32" s="67">
        <f t="shared" si="0"/>
        <v>1.1499999999999999</v>
      </c>
      <c r="G32" s="22"/>
      <c r="H32" s="67"/>
      <c r="I32" s="23"/>
      <c r="J32" s="23"/>
      <c r="K32" s="67">
        <f t="shared" ref="K32" si="1">F32-H32-J32</f>
        <v>1.1499999999999999</v>
      </c>
    </row>
    <row r="33" spans="1:11" ht="34.5" customHeight="1" x14ac:dyDescent="0.25">
      <c r="A33" s="59"/>
      <c r="B33" s="51" t="s">
        <v>48</v>
      </c>
      <c r="C33" s="68">
        <v>0.6</v>
      </c>
      <c r="D33" s="9"/>
      <c r="E33" s="24"/>
      <c r="F33" s="67">
        <f t="shared" si="0"/>
        <v>0.6</v>
      </c>
      <c r="G33" s="22" t="s">
        <v>70</v>
      </c>
      <c r="H33" s="67">
        <v>0.89</v>
      </c>
      <c r="I33" s="23"/>
      <c r="J33" s="23"/>
      <c r="K33" s="25">
        <v>0</v>
      </c>
    </row>
    <row r="34" spans="1:11" ht="70.5" customHeight="1" x14ac:dyDescent="0.25">
      <c r="A34" s="59"/>
      <c r="B34" s="51" t="s">
        <v>114</v>
      </c>
      <c r="C34" s="68">
        <v>1.4</v>
      </c>
      <c r="D34" s="9"/>
      <c r="E34" s="49"/>
      <c r="F34" s="67">
        <f t="shared" si="0"/>
        <v>1.4</v>
      </c>
      <c r="G34" s="22"/>
      <c r="H34" s="67"/>
      <c r="I34" s="43"/>
      <c r="J34" s="43"/>
      <c r="K34" s="25">
        <v>0</v>
      </c>
    </row>
    <row r="35" spans="1:11" ht="36" customHeight="1" x14ac:dyDescent="0.25">
      <c r="A35" s="59"/>
      <c r="B35" s="51" t="s">
        <v>54</v>
      </c>
      <c r="C35" s="68">
        <v>0.63</v>
      </c>
      <c r="D35" s="9"/>
      <c r="E35" s="24"/>
      <c r="F35" s="67">
        <f t="shared" si="0"/>
        <v>0.63</v>
      </c>
      <c r="G35" s="22" t="s">
        <v>63</v>
      </c>
      <c r="H35" s="67">
        <v>0.28100000000000003</v>
      </c>
      <c r="I35" s="23"/>
      <c r="J35" s="23"/>
      <c r="K35" s="25">
        <v>0</v>
      </c>
    </row>
    <row r="36" spans="1:11" x14ac:dyDescent="0.25">
      <c r="A36" s="59"/>
      <c r="B36" s="51" t="s">
        <v>48</v>
      </c>
      <c r="C36" s="68">
        <v>0.3</v>
      </c>
      <c r="D36" s="9"/>
      <c r="E36" s="24"/>
      <c r="F36" s="67">
        <f t="shared" si="0"/>
        <v>0.3</v>
      </c>
      <c r="G36" s="22"/>
      <c r="H36" s="67"/>
      <c r="I36" s="23"/>
      <c r="J36" s="23"/>
      <c r="K36" s="25">
        <v>0</v>
      </c>
    </row>
    <row r="37" spans="1:11" x14ac:dyDescent="0.25">
      <c r="A37" s="59"/>
      <c r="B37" s="51" t="s">
        <v>55</v>
      </c>
      <c r="C37" s="68">
        <v>0.2</v>
      </c>
      <c r="D37" s="9"/>
      <c r="E37" s="24"/>
      <c r="F37" s="67">
        <f t="shared" si="0"/>
        <v>0.2</v>
      </c>
      <c r="G37" s="22"/>
      <c r="H37" s="67"/>
      <c r="I37" s="23"/>
      <c r="J37" s="23"/>
      <c r="K37" s="25">
        <v>0</v>
      </c>
    </row>
    <row r="38" spans="1:11" x14ac:dyDescent="0.25">
      <c r="A38" s="59"/>
      <c r="B38" s="51" t="s">
        <v>56</v>
      </c>
      <c r="C38" s="68">
        <v>0.5</v>
      </c>
      <c r="D38" s="9"/>
      <c r="E38" s="24"/>
      <c r="F38" s="67">
        <f t="shared" si="0"/>
        <v>0.5</v>
      </c>
      <c r="G38" s="22"/>
      <c r="H38" s="67"/>
      <c r="I38" s="23"/>
      <c r="J38" s="23"/>
      <c r="K38" s="25">
        <v>0</v>
      </c>
    </row>
    <row r="39" spans="1:11" x14ac:dyDescent="0.25">
      <c r="A39" s="59"/>
      <c r="B39" s="51" t="s">
        <v>57</v>
      </c>
      <c r="C39" s="68">
        <v>0.73499999999999999</v>
      </c>
      <c r="D39" s="9"/>
      <c r="E39" s="24"/>
      <c r="F39" s="67">
        <f t="shared" si="0"/>
        <v>0.73499999999999999</v>
      </c>
      <c r="G39" s="22"/>
      <c r="H39" s="67"/>
      <c r="I39" s="23"/>
      <c r="J39" s="23"/>
      <c r="K39" s="25">
        <v>0</v>
      </c>
    </row>
    <row r="40" spans="1:11" x14ac:dyDescent="0.25">
      <c r="A40" s="59"/>
      <c r="B40" s="51" t="s">
        <v>58</v>
      </c>
      <c r="C40" s="68">
        <v>0.09</v>
      </c>
      <c r="D40" s="9"/>
      <c r="E40" s="24"/>
      <c r="F40" s="67">
        <f t="shared" si="0"/>
        <v>0.09</v>
      </c>
      <c r="G40" s="22"/>
      <c r="H40" s="67"/>
      <c r="I40" s="23"/>
      <c r="J40" s="23"/>
      <c r="K40" s="25">
        <v>0</v>
      </c>
    </row>
    <row r="41" spans="1:11" x14ac:dyDescent="0.25">
      <c r="A41" s="59"/>
      <c r="B41" s="51" t="s">
        <v>59</v>
      </c>
      <c r="C41" s="68">
        <v>0.3</v>
      </c>
      <c r="D41" s="9"/>
      <c r="E41" s="24"/>
      <c r="F41" s="67">
        <f t="shared" si="0"/>
        <v>0.3</v>
      </c>
      <c r="G41" s="22"/>
      <c r="H41" s="67"/>
      <c r="I41" s="23"/>
      <c r="J41" s="23"/>
      <c r="K41" s="25">
        <v>0</v>
      </c>
    </row>
    <row r="42" spans="1:11" x14ac:dyDescent="0.25">
      <c r="A42" s="59"/>
      <c r="B42" s="51" t="s">
        <v>60</v>
      </c>
      <c r="C42" s="68">
        <v>0.18</v>
      </c>
      <c r="D42" s="9"/>
      <c r="E42" s="24"/>
      <c r="F42" s="67">
        <f t="shared" si="0"/>
        <v>0.18</v>
      </c>
      <c r="G42" s="22"/>
      <c r="H42" s="67"/>
      <c r="I42" s="23"/>
      <c r="J42" s="23"/>
      <c r="K42" s="25">
        <v>0</v>
      </c>
    </row>
    <row r="43" spans="1:11" x14ac:dyDescent="0.25">
      <c r="A43" s="59"/>
      <c r="B43" s="51" t="s">
        <v>61</v>
      </c>
      <c r="C43" s="68">
        <v>0.04</v>
      </c>
      <c r="D43" s="9"/>
      <c r="E43" s="24"/>
      <c r="F43" s="67">
        <f t="shared" si="0"/>
        <v>0.04</v>
      </c>
      <c r="G43" s="22"/>
      <c r="H43" s="67"/>
      <c r="I43" s="23"/>
      <c r="J43" s="23"/>
      <c r="K43" s="25">
        <v>0</v>
      </c>
    </row>
    <row r="44" spans="1:11" x14ac:dyDescent="0.25">
      <c r="A44" s="59"/>
      <c r="B44" s="50" t="s">
        <v>62</v>
      </c>
      <c r="C44" s="68">
        <v>0.44</v>
      </c>
      <c r="D44" s="9"/>
      <c r="E44" s="30"/>
      <c r="F44" s="67">
        <f t="shared" si="0"/>
        <v>0.44</v>
      </c>
      <c r="G44" s="22"/>
      <c r="H44" s="67"/>
      <c r="I44" s="29"/>
      <c r="J44" s="29"/>
      <c r="K44" s="25">
        <v>0</v>
      </c>
    </row>
    <row r="45" spans="1:11" x14ac:dyDescent="0.25">
      <c r="A45" s="59"/>
      <c r="B45" s="50" t="s">
        <v>64</v>
      </c>
      <c r="C45" s="70">
        <v>0.5</v>
      </c>
      <c r="D45" s="9"/>
      <c r="E45" s="30"/>
      <c r="F45" s="67">
        <f t="shared" si="0"/>
        <v>0.5</v>
      </c>
      <c r="G45" s="22"/>
      <c r="H45" s="67"/>
      <c r="I45" s="29"/>
      <c r="J45" s="29"/>
      <c r="K45" s="25">
        <v>0</v>
      </c>
    </row>
    <row r="46" spans="1:11" x14ac:dyDescent="0.25">
      <c r="A46" s="59"/>
      <c r="B46" s="50" t="s">
        <v>65</v>
      </c>
      <c r="C46" s="42">
        <v>0.45</v>
      </c>
      <c r="D46" s="9"/>
      <c r="E46" s="30"/>
      <c r="F46" s="67">
        <f t="shared" si="0"/>
        <v>0.45</v>
      </c>
      <c r="G46" s="22"/>
      <c r="H46" s="67"/>
      <c r="I46" s="29"/>
      <c r="J46" s="29"/>
      <c r="K46" s="25">
        <v>0</v>
      </c>
    </row>
    <row r="47" spans="1:11" x14ac:dyDescent="0.25">
      <c r="A47" s="59"/>
      <c r="B47" s="50" t="s">
        <v>66</v>
      </c>
      <c r="C47" s="42">
        <v>0.4</v>
      </c>
      <c r="D47" s="9"/>
      <c r="E47" s="30"/>
      <c r="F47" s="67">
        <f t="shared" si="0"/>
        <v>0.4</v>
      </c>
      <c r="G47" s="22"/>
      <c r="H47" s="67"/>
      <c r="I47" s="29"/>
      <c r="J47" s="29"/>
      <c r="K47" s="25">
        <v>0</v>
      </c>
    </row>
    <row r="48" spans="1:11" x14ac:dyDescent="0.25">
      <c r="A48" s="59"/>
      <c r="B48" s="50" t="s">
        <v>67</v>
      </c>
      <c r="C48" s="42">
        <v>0.39</v>
      </c>
      <c r="D48" s="9"/>
      <c r="E48" s="30"/>
      <c r="F48" s="67">
        <f t="shared" si="0"/>
        <v>0.39</v>
      </c>
      <c r="G48" s="22"/>
      <c r="H48" s="67"/>
      <c r="I48" s="29"/>
      <c r="J48" s="29"/>
      <c r="K48" s="25">
        <v>0</v>
      </c>
    </row>
    <row r="49" spans="1:11" x14ac:dyDescent="0.25">
      <c r="A49" s="59"/>
      <c r="B49" s="50" t="s">
        <v>68</v>
      </c>
      <c r="C49" s="42">
        <v>0.40400000000000003</v>
      </c>
      <c r="D49" s="9"/>
      <c r="E49" s="30"/>
      <c r="F49" s="67">
        <f t="shared" si="0"/>
        <v>0.40400000000000003</v>
      </c>
      <c r="G49" s="22"/>
      <c r="H49" s="67"/>
      <c r="I49" s="29"/>
      <c r="J49" s="29"/>
      <c r="K49" s="25">
        <v>0</v>
      </c>
    </row>
    <row r="50" spans="1:11" x14ac:dyDescent="0.25">
      <c r="A50" s="59"/>
      <c r="B50" s="50" t="s">
        <v>21</v>
      </c>
      <c r="C50" s="42">
        <v>0.4</v>
      </c>
      <c r="D50" s="9"/>
      <c r="E50" s="30"/>
      <c r="F50" s="67">
        <f t="shared" si="0"/>
        <v>0.4</v>
      </c>
      <c r="G50" s="22"/>
      <c r="H50" s="67"/>
      <c r="I50" s="29"/>
      <c r="J50" s="29"/>
      <c r="K50" s="25">
        <v>0</v>
      </c>
    </row>
    <row r="51" spans="1:11" ht="19.5" customHeight="1" x14ac:dyDescent="0.25">
      <c r="A51" s="59"/>
      <c r="B51" s="50" t="s">
        <v>69</v>
      </c>
      <c r="C51" s="68">
        <v>0.05</v>
      </c>
      <c r="D51" s="9"/>
      <c r="E51" s="30"/>
      <c r="F51" s="67">
        <f t="shared" si="0"/>
        <v>0.05</v>
      </c>
      <c r="G51" s="22"/>
      <c r="H51" s="67"/>
      <c r="I51" s="40"/>
      <c r="J51" s="40"/>
      <c r="K51" s="25">
        <v>0</v>
      </c>
    </row>
    <row r="52" spans="1:11" x14ac:dyDescent="0.25">
      <c r="A52" s="59"/>
      <c r="B52" s="50" t="s">
        <v>72</v>
      </c>
      <c r="C52" s="42">
        <v>0.25</v>
      </c>
      <c r="D52" s="9"/>
      <c r="E52" s="30"/>
      <c r="F52" s="67">
        <f t="shared" si="0"/>
        <v>0.25</v>
      </c>
      <c r="G52" s="22"/>
      <c r="H52" s="67"/>
      <c r="I52" s="29"/>
      <c r="J52" s="29"/>
      <c r="K52" s="25">
        <v>0</v>
      </c>
    </row>
    <row r="53" spans="1:11" x14ac:dyDescent="0.25">
      <c r="A53" s="59"/>
      <c r="B53" s="50" t="s">
        <v>73</v>
      </c>
      <c r="C53" s="42">
        <v>0.01</v>
      </c>
      <c r="D53" s="9"/>
      <c r="E53" s="30"/>
      <c r="F53" s="67">
        <f t="shared" si="0"/>
        <v>0.01</v>
      </c>
      <c r="G53" s="22"/>
      <c r="H53" s="67"/>
      <c r="I53" s="29"/>
      <c r="J53" s="29"/>
      <c r="K53" s="25">
        <v>0</v>
      </c>
    </row>
    <row r="54" spans="1:11" x14ac:dyDescent="0.25">
      <c r="A54" s="59"/>
      <c r="B54" s="50" t="s">
        <v>74</v>
      </c>
      <c r="C54" s="42">
        <v>0.09</v>
      </c>
      <c r="D54" s="9"/>
      <c r="E54" s="44"/>
      <c r="F54" s="67">
        <f t="shared" si="0"/>
        <v>0.09</v>
      </c>
      <c r="G54" s="22"/>
      <c r="H54" s="67"/>
      <c r="I54" s="43"/>
      <c r="J54" s="43"/>
      <c r="K54" s="25">
        <v>0</v>
      </c>
    </row>
    <row r="55" spans="1:11" x14ac:dyDescent="0.25">
      <c r="A55" s="59"/>
      <c r="B55" s="50" t="s">
        <v>75</v>
      </c>
      <c r="C55" s="42">
        <f>0.09+0.09</f>
        <v>0.18</v>
      </c>
      <c r="D55" s="9"/>
      <c r="E55" s="44"/>
      <c r="F55" s="67">
        <f t="shared" si="0"/>
        <v>0.18</v>
      </c>
      <c r="G55" s="22"/>
      <c r="H55" s="67"/>
      <c r="I55" s="43"/>
      <c r="J55" s="43"/>
      <c r="K55" s="25">
        <v>0</v>
      </c>
    </row>
    <row r="56" spans="1:11" x14ac:dyDescent="0.25">
      <c r="A56" s="59"/>
      <c r="B56" s="50" t="s">
        <v>78</v>
      </c>
      <c r="C56" s="42">
        <v>0.04</v>
      </c>
      <c r="D56" s="9"/>
      <c r="E56" s="44"/>
      <c r="F56" s="67">
        <f t="shared" si="0"/>
        <v>0.04</v>
      </c>
      <c r="G56" s="22"/>
      <c r="H56" s="67"/>
      <c r="I56" s="43"/>
      <c r="J56" s="43"/>
      <c r="K56" s="25">
        <v>0</v>
      </c>
    </row>
    <row r="57" spans="1:11" x14ac:dyDescent="0.25">
      <c r="A57" s="59"/>
      <c r="B57" s="50" t="s">
        <v>76</v>
      </c>
      <c r="C57" s="42">
        <v>0.04</v>
      </c>
      <c r="D57" s="9"/>
      <c r="E57" s="44"/>
      <c r="F57" s="67">
        <f t="shared" si="0"/>
        <v>0.04</v>
      </c>
      <c r="G57" s="22"/>
      <c r="H57" s="67"/>
      <c r="I57" s="43"/>
      <c r="J57" s="43"/>
      <c r="K57" s="25">
        <v>0</v>
      </c>
    </row>
    <row r="58" spans="1:11" x14ac:dyDescent="0.25">
      <c r="A58" s="59"/>
      <c r="B58" s="50" t="s">
        <v>77</v>
      </c>
      <c r="C58" s="42">
        <v>0.19</v>
      </c>
      <c r="D58" s="9"/>
      <c r="E58" s="44"/>
      <c r="F58" s="67">
        <f t="shared" si="0"/>
        <v>0.19</v>
      </c>
      <c r="G58" s="22"/>
      <c r="H58" s="67"/>
      <c r="I58" s="43"/>
      <c r="J58" s="43"/>
      <c r="K58" s="25">
        <v>0</v>
      </c>
    </row>
    <row r="59" spans="1:11" x14ac:dyDescent="0.25">
      <c r="A59" s="59"/>
      <c r="B59" s="50" t="s">
        <v>79</v>
      </c>
      <c r="C59" s="42">
        <v>0.2</v>
      </c>
      <c r="D59" s="9"/>
      <c r="E59" s="44"/>
      <c r="F59" s="67">
        <f t="shared" si="0"/>
        <v>0.2</v>
      </c>
      <c r="G59" s="22"/>
      <c r="H59" s="67"/>
      <c r="I59" s="43"/>
      <c r="J59" s="43"/>
      <c r="K59" s="25">
        <v>0</v>
      </c>
    </row>
    <row r="60" spans="1:11" x14ac:dyDescent="0.25">
      <c r="A60" s="59"/>
      <c r="B60" s="50" t="s">
        <v>80</v>
      </c>
      <c r="C60" s="42">
        <v>0.8</v>
      </c>
      <c r="D60" s="9"/>
      <c r="E60" s="45"/>
      <c r="F60" s="67">
        <f t="shared" si="0"/>
        <v>0.8</v>
      </c>
      <c r="G60" s="22"/>
      <c r="H60" s="67"/>
      <c r="I60" s="43"/>
      <c r="J60" s="43"/>
      <c r="K60" s="25">
        <v>0</v>
      </c>
    </row>
    <row r="61" spans="1:11" x14ac:dyDescent="0.25">
      <c r="A61" s="59"/>
      <c r="B61" s="50" t="s">
        <v>81</v>
      </c>
      <c r="C61" s="68">
        <v>0.5</v>
      </c>
      <c r="D61" s="9"/>
      <c r="E61" s="10"/>
      <c r="F61" s="67">
        <f t="shared" si="0"/>
        <v>0.5</v>
      </c>
      <c r="G61" s="22"/>
      <c r="H61" s="67"/>
      <c r="I61" s="11"/>
      <c r="J61" s="11"/>
      <c r="K61" s="25">
        <v>0</v>
      </c>
    </row>
    <row r="62" spans="1:11" x14ac:dyDescent="0.25">
      <c r="A62" s="59"/>
      <c r="B62" s="50" t="s">
        <v>83</v>
      </c>
      <c r="C62" s="70">
        <v>0.4</v>
      </c>
      <c r="D62" s="9"/>
      <c r="E62" s="45"/>
      <c r="F62" s="67">
        <f t="shared" si="0"/>
        <v>0.4</v>
      </c>
      <c r="G62" s="22"/>
      <c r="H62" s="67"/>
      <c r="I62" s="43"/>
      <c r="J62" s="43"/>
      <c r="K62" s="25">
        <v>0</v>
      </c>
    </row>
    <row r="63" spans="1:11" ht="45" x14ac:dyDescent="0.25">
      <c r="A63" s="59"/>
      <c r="B63" s="50" t="s">
        <v>84</v>
      </c>
      <c r="C63" s="68">
        <v>0.44</v>
      </c>
      <c r="D63" s="9"/>
      <c r="E63" s="45"/>
      <c r="F63" s="67">
        <f t="shared" si="0"/>
        <v>0.44</v>
      </c>
      <c r="G63" s="22" t="s">
        <v>82</v>
      </c>
      <c r="H63" s="67">
        <v>35.581000000000003</v>
      </c>
      <c r="I63" s="43"/>
      <c r="J63" s="43"/>
      <c r="K63" s="25">
        <v>0</v>
      </c>
    </row>
    <row r="64" spans="1:11" x14ac:dyDescent="0.25">
      <c r="A64" s="59"/>
      <c r="B64" s="51" t="s">
        <v>113</v>
      </c>
      <c r="C64" s="68">
        <v>0.2</v>
      </c>
      <c r="D64" s="9"/>
      <c r="E64" s="49"/>
      <c r="F64" s="67">
        <f t="shared" si="0"/>
        <v>0.2</v>
      </c>
      <c r="G64" s="22"/>
      <c r="H64" s="67"/>
      <c r="I64" s="43"/>
      <c r="J64" s="43"/>
      <c r="K64" s="25">
        <v>0</v>
      </c>
    </row>
    <row r="65" spans="1:11" x14ac:dyDescent="0.25">
      <c r="A65" s="59"/>
      <c r="B65" s="50" t="s">
        <v>85</v>
      </c>
      <c r="C65" s="42">
        <v>0.7</v>
      </c>
      <c r="D65" s="9"/>
      <c r="E65" s="47"/>
      <c r="F65" s="67">
        <f t="shared" si="0"/>
        <v>0.7</v>
      </c>
      <c r="G65" s="22"/>
      <c r="H65" s="67"/>
      <c r="I65" s="43"/>
      <c r="J65" s="43"/>
      <c r="K65" s="25">
        <v>0</v>
      </c>
    </row>
    <row r="66" spans="1:11" x14ac:dyDescent="0.25">
      <c r="A66" s="59"/>
      <c r="B66" s="50" t="s">
        <v>86</v>
      </c>
      <c r="C66" s="42">
        <v>0.5</v>
      </c>
      <c r="D66" s="9"/>
      <c r="E66" s="48"/>
      <c r="F66" s="67">
        <f t="shared" si="0"/>
        <v>0.5</v>
      </c>
      <c r="G66" s="22"/>
      <c r="H66" s="67"/>
      <c r="I66" s="43"/>
      <c r="J66" s="43"/>
      <c r="K66" s="25">
        <v>0</v>
      </c>
    </row>
    <row r="67" spans="1:11" x14ac:dyDescent="0.25">
      <c r="A67" s="59"/>
      <c r="B67" s="50" t="s">
        <v>87</v>
      </c>
      <c r="C67" s="42">
        <v>0.2</v>
      </c>
      <c r="D67" s="9"/>
      <c r="E67" s="48"/>
      <c r="F67" s="67">
        <f t="shared" si="0"/>
        <v>0.2</v>
      </c>
      <c r="G67" s="22"/>
      <c r="H67" s="67"/>
      <c r="I67" s="43"/>
      <c r="J67" s="43"/>
      <c r="K67" s="25">
        <v>0</v>
      </c>
    </row>
    <row r="68" spans="1:11" x14ac:dyDescent="0.25">
      <c r="A68" s="59"/>
      <c r="B68" s="50" t="s">
        <v>88</v>
      </c>
      <c r="C68" s="42">
        <v>0.45</v>
      </c>
      <c r="D68" s="9"/>
      <c r="E68" s="48"/>
      <c r="F68" s="67">
        <f t="shared" si="0"/>
        <v>0.45</v>
      </c>
      <c r="G68" s="22"/>
      <c r="H68" s="67"/>
      <c r="I68" s="43"/>
      <c r="J68" s="43"/>
      <c r="K68" s="25">
        <v>0</v>
      </c>
    </row>
    <row r="69" spans="1:11" x14ac:dyDescent="0.25">
      <c r="A69" s="59"/>
      <c r="B69" s="50" t="s">
        <v>89</v>
      </c>
      <c r="C69" s="42">
        <v>0.18</v>
      </c>
      <c r="D69" s="9"/>
      <c r="E69" s="48"/>
      <c r="F69" s="67">
        <f t="shared" si="0"/>
        <v>0.18</v>
      </c>
      <c r="G69" s="22"/>
      <c r="H69" s="67"/>
      <c r="I69" s="43"/>
      <c r="J69" s="43"/>
      <c r="K69" s="25">
        <v>0</v>
      </c>
    </row>
    <row r="70" spans="1:11" x14ac:dyDescent="0.25">
      <c r="A70" s="59"/>
      <c r="B70" s="50" t="s">
        <v>90</v>
      </c>
      <c r="C70" s="42">
        <v>0.03</v>
      </c>
      <c r="D70" s="9"/>
      <c r="E70" s="48"/>
      <c r="F70" s="67">
        <f t="shared" si="0"/>
        <v>0.03</v>
      </c>
      <c r="G70" s="22"/>
      <c r="H70" s="67"/>
      <c r="I70" s="43"/>
      <c r="J70" s="43"/>
      <c r="K70" s="25">
        <v>0</v>
      </c>
    </row>
    <row r="71" spans="1:11" x14ac:dyDescent="0.25">
      <c r="A71" s="59"/>
      <c r="B71" s="50" t="s">
        <v>91</v>
      </c>
      <c r="C71" s="42">
        <v>0.04</v>
      </c>
      <c r="D71" s="9"/>
      <c r="E71" s="48"/>
      <c r="F71" s="67">
        <f t="shared" si="0"/>
        <v>0.04</v>
      </c>
      <c r="G71" s="22"/>
      <c r="H71" s="67"/>
      <c r="I71" s="43"/>
      <c r="J71" s="43"/>
      <c r="K71" s="25">
        <v>0</v>
      </c>
    </row>
    <row r="72" spans="1:11" x14ac:dyDescent="0.25">
      <c r="A72" s="59"/>
      <c r="B72" s="50" t="s">
        <v>92</v>
      </c>
      <c r="C72" s="42">
        <v>0.18</v>
      </c>
      <c r="D72" s="9"/>
      <c r="E72" s="48"/>
      <c r="F72" s="67">
        <f t="shared" si="0"/>
        <v>0.18</v>
      </c>
      <c r="G72" s="22"/>
      <c r="H72" s="67"/>
      <c r="I72" s="43"/>
      <c r="J72" s="43"/>
      <c r="K72" s="25">
        <v>0</v>
      </c>
    </row>
    <row r="73" spans="1:11" x14ac:dyDescent="0.25">
      <c r="A73" s="59"/>
      <c r="B73" s="50" t="s">
        <v>93</v>
      </c>
      <c r="C73" s="42">
        <v>0.08</v>
      </c>
      <c r="D73" s="9"/>
      <c r="E73" s="48"/>
      <c r="F73" s="67">
        <f t="shared" ref="F73:F110" si="2">SUM(C73:D73)</f>
        <v>0.08</v>
      </c>
      <c r="G73" s="22"/>
      <c r="H73" s="67"/>
      <c r="I73" s="43"/>
      <c r="J73" s="43"/>
      <c r="K73" s="25">
        <v>0</v>
      </c>
    </row>
    <row r="74" spans="1:11" x14ac:dyDescent="0.25">
      <c r="A74" s="59"/>
      <c r="B74" s="50" t="s">
        <v>94</v>
      </c>
      <c r="C74" s="42">
        <v>0.05</v>
      </c>
      <c r="D74" s="9"/>
      <c r="E74" s="48"/>
      <c r="F74" s="67">
        <f t="shared" si="2"/>
        <v>0.05</v>
      </c>
      <c r="G74" s="22"/>
      <c r="H74" s="67"/>
      <c r="I74" s="43"/>
      <c r="J74" s="43"/>
      <c r="K74" s="25">
        <v>0</v>
      </c>
    </row>
    <row r="75" spans="1:11" x14ac:dyDescent="0.25">
      <c r="A75" s="59"/>
      <c r="B75" s="50" t="s">
        <v>95</v>
      </c>
      <c r="C75" s="42">
        <v>0.6</v>
      </c>
      <c r="D75" s="9"/>
      <c r="E75" s="48"/>
      <c r="F75" s="67">
        <f t="shared" si="2"/>
        <v>0.6</v>
      </c>
      <c r="G75" s="22"/>
      <c r="H75" s="67"/>
      <c r="I75" s="43"/>
      <c r="J75" s="43"/>
      <c r="K75" s="25">
        <v>0</v>
      </c>
    </row>
    <row r="76" spans="1:11" x14ac:dyDescent="0.25">
      <c r="A76" s="59"/>
      <c r="B76" s="50" t="s">
        <v>96</v>
      </c>
      <c r="C76" s="42">
        <v>0.2</v>
      </c>
      <c r="D76" s="9"/>
      <c r="E76" s="48"/>
      <c r="F76" s="67">
        <f t="shared" si="2"/>
        <v>0.2</v>
      </c>
      <c r="G76" s="22"/>
      <c r="H76" s="67"/>
      <c r="I76" s="43"/>
      <c r="J76" s="43"/>
      <c r="K76" s="25">
        <v>0</v>
      </c>
    </row>
    <row r="77" spans="1:11" x14ac:dyDescent="0.25">
      <c r="A77" s="59"/>
      <c r="B77" s="50" t="s">
        <v>97</v>
      </c>
      <c r="C77" s="42">
        <v>0.1</v>
      </c>
      <c r="D77" s="9"/>
      <c r="E77" s="48"/>
      <c r="F77" s="67">
        <f t="shared" si="2"/>
        <v>0.1</v>
      </c>
      <c r="G77" s="22"/>
      <c r="H77" s="67"/>
      <c r="I77" s="43"/>
      <c r="J77" s="43"/>
      <c r="K77" s="25">
        <v>0</v>
      </c>
    </row>
    <row r="78" spans="1:11" x14ac:dyDescent="0.25">
      <c r="A78" s="59"/>
      <c r="B78" s="50" t="s">
        <v>98</v>
      </c>
      <c r="C78" s="42">
        <v>0.16</v>
      </c>
      <c r="D78" s="9"/>
      <c r="E78" s="48"/>
      <c r="F78" s="67">
        <f t="shared" si="2"/>
        <v>0.16</v>
      </c>
      <c r="G78" s="22"/>
      <c r="H78" s="67"/>
      <c r="I78" s="43"/>
      <c r="J78" s="43"/>
      <c r="K78" s="25">
        <v>0</v>
      </c>
    </row>
    <row r="79" spans="1:11" x14ac:dyDescent="0.25">
      <c r="A79" s="59"/>
      <c r="B79" s="50" t="s">
        <v>99</v>
      </c>
      <c r="C79" s="42">
        <v>0.72499999999999998</v>
      </c>
      <c r="D79" s="9"/>
      <c r="E79" s="48"/>
      <c r="F79" s="67">
        <f t="shared" si="2"/>
        <v>0.72499999999999998</v>
      </c>
      <c r="G79" s="22"/>
      <c r="H79" s="67"/>
      <c r="I79" s="43"/>
      <c r="J79" s="43"/>
      <c r="K79" s="25">
        <v>0</v>
      </c>
    </row>
    <row r="80" spans="1:11" x14ac:dyDescent="0.25">
      <c r="A80" s="59"/>
      <c r="B80" s="50" t="s">
        <v>100</v>
      </c>
      <c r="C80" s="42">
        <v>0.03</v>
      </c>
      <c r="D80" s="9"/>
      <c r="E80" s="48"/>
      <c r="F80" s="67">
        <f t="shared" si="2"/>
        <v>0.03</v>
      </c>
      <c r="G80" s="22"/>
      <c r="H80" s="67"/>
      <c r="I80" s="43"/>
      <c r="J80" s="43"/>
      <c r="K80" s="25">
        <v>0</v>
      </c>
    </row>
    <row r="81" spans="1:11" x14ac:dyDescent="0.25">
      <c r="A81" s="59"/>
      <c r="B81" s="50" t="s">
        <v>101</v>
      </c>
      <c r="C81" s="42">
        <v>0.03</v>
      </c>
      <c r="D81" s="9"/>
      <c r="E81" s="48"/>
      <c r="F81" s="67">
        <f t="shared" si="2"/>
        <v>0.03</v>
      </c>
      <c r="G81" s="22"/>
      <c r="H81" s="67"/>
      <c r="I81" s="43"/>
      <c r="J81" s="43"/>
      <c r="K81" s="25">
        <v>0</v>
      </c>
    </row>
    <row r="82" spans="1:11" x14ac:dyDescent="0.25">
      <c r="A82" s="59"/>
      <c r="B82" s="50" t="s">
        <v>102</v>
      </c>
      <c r="C82" s="42">
        <v>0.2</v>
      </c>
      <c r="D82" s="9"/>
      <c r="E82" s="48"/>
      <c r="F82" s="67">
        <f t="shared" si="2"/>
        <v>0.2</v>
      </c>
      <c r="G82" s="22"/>
      <c r="H82" s="67"/>
      <c r="I82" s="43"/>
      <c r="J82" s="43"/>
      <c r="K82" s="25">
        <v>0</v>
      </c>
    </row>
    <row r="83" spans="1:11" x14ac:dyDescent="0.25">
      <c r="A83" s="59"/>
      <c r="B83" s="50" t="s">
        <v>15</v>
      </c>
      <c r="C83" s="42">
        <v>0.5</v>
      </c>
      <c r="D83" s="9"/>
      <c r="E83" s="49"/>
      <c r="F83" s="67">
        <f t="shared" si="2"/>
        <v>0.5</v>
      </c>
      <c r="G83" s="22"/>
      <c r="H83" s="67"/>
      <c r="I83" s="43"/>
      <c r="J83" s="43"/>
      <c r="K83" s="25">
        <v>0</v>
      </c>
    </row>
    <row r="84" spans="1:11" x14ac:dyDescent="0.25">
      <c r="A84" s="59"/>
      <c r="B84" s="50" t="s">
        <v>115</v>
      </c>
      <c r="C84" s="42">
        <v>0.6</v>
      </c>
      <c r="D84" s="9"/>
      <c r="E84" s="49"/>
      <c r="F84" s="67">
        <f t="shared" si="2"/>
        <v>0.6</v>
      </c>
      <c r="G84" s="22"/>
      <c r="H84" s="67"/>
      <c r="I84" s="43"/>
      <c r="J84" s="43"/>
      <c r="K84" s="25">
        <v>0</v>
      </c>
    </row>
    <row r="85" spans="1:11" x14ac:dyDescent="0.25">
      <c r="A85" s="59"/>
      <c r="B85" s="50" t="s">
        <v>66</v>
      </c>
      <c r="C85" s="71"/>
      <c r="D85" s="73">
        <v>3.0990000000000002</v>
      </c>
      <c r="E85" s="2" t="s">
        <v>104</v>
      </c>
      <c r="F85" s="67">
        <f t="shared" si="2"/>
        <v>3.0990000000000002</v>
      </c>
      <c r="G85" s="22"/>
      <c r="H85" s="67"/>
      <c r="I85" s="43"/>
      <c r="J85" s="43"/>
      <c r="K85" s="73">
        <v>3.0990000000000002</v>
      </c>
    </row>
    <row r="86" spans="1:11" ht="22.5" x14ac:dyDescent="0.25">
      <c r="A86" s="59"/>
      <c r="B86" s="50" t="s">
        <v>103</v>
      </c>
      <c r="C86" s="71"/>
      <c r="D86" s="73">
        <v>1.2989999999999999</v>
      </c>
      <c r="E86" s="2" t="s">
        <v>105</v>
      </c>
      <c r="F86" s="67">
        <f t="shared" si="2"/>
        <v>1.2989999999999999</v>
      </c>
      <c r="G86" s="22"/>
      <c r="H86" s="67"/>
      <c r="I86" s="43"/>
      <c r="J86" s="43"/>
      <c r="K86" s="73">
        <v>1.2989999999999999</v>
      </c>
    </row>
    <row r="87" spans="1:11" ht="33.75" x14ac:dyDescent="0.25">
      <c r="A87" s="59"/>
      <c r="B87" s="50" t="s">
        <v>108</v>
      </c>
      <c r="C87" s="42"/>
      <c r="D87" s="74">
        <v>2.8690000000000002</v>
      </c>
      <c r="E87" s="2" t="s">
        <v>109</v>
      </c>
      <c r="F87" s="67">
        <f t="shared" si="2"/>
        <v>2.8690000000000002</v>
      </c>
      <c r="G87" s="22"/>
      <c r="H87" s="67"/>
      <c r="I87" s="38"/>
      <c r="J87" s="43"/>
      <c r="K87" s="68">
        <v>2.8690000000000002</v>
      </c>
    </row>
    <row r="88" spans="1:11" x14ac:dyDescent="0.25">
      <c r="A88" s="59"/>
      <c r="B88" s="50" t="s">
        <v>110</v>
      </c>
      <c r="C88" s="42">
        <v>0.4</v>
      </c>
      <c r="D88" s="75"/>
      <c r="E88" s="49"/>
      <c r="F88" s="67">
        <f t="shared" si="2"/>
        <v>0.4</v>
      </c>
      <c r="G88" s="22"/>
      <c r="H88" s="67"/>
      <c r="I88" s="41"/>
      <c r="J88" s="43"/>
      <c r="K88" s="25">
        <v>0</v>
      </c>
    </row>
    <row r="89" spans="1:11" x14ac:dyDescent="0.25">
      <c r="A89" s="59"/>
      <c r="B89" s="37" t="s">
        <v>111</v>
      </c>
      <c r="C89" s="42"/>
      <c r="D89" s="73">
        <v>1.032</v>
      </c>
      <c r="E89" s="66" t="s">
        <v>112</v>
      </c>
      <c r="F89" s="67">
        <f t="shared" si="2"/>
        <v>1.032</v>
      </c>
      <c r="G89" s="22"/>
      <c r="H89" s="67"/>
      <c r="I89" s="41"/>
      <c r="J89" s="43"/>
      <c r="K89" s="67">
        <v>1.032</v>
      </c>
    </row>
    <row r="90" spans="1:11" x14ac:dyDescent="0.25">
      <c r="A90" s="59"/>
      <c r="B90" s="50" t="s">
        <v>116</v>
      </c>
      <c r="C90" s="42">
        <v>0.08</v>
      </c>
      <c r="D90" s="9"/>
      <c r="E90" s="49"/>
      <c r="F90" s="67">
        <f t="shared" si="2"/>
        <v>0.08</v>
      </c>
      <c r="G90" s="22"/>
      <c r="H90" s="67"/>
      <c r="I90" s="43"/>
      <c r="J90" s="43"/>
      <c r="K90" s="25">
        <v>0</v>
      </c>
    </row>
    <row r="91" spans="1:11" x14ac:dyDescent="0.25">
      <c r="A91" s="59"/>
      <c r="B91" s="50" t="s">
        <v>117</v>
      </c>
      <c r="C91" s="42">
        <v>0.03</v>
      </c>
      <c r="D91" s="9"/>
      <c r="E91" s="49"/>
      <c r="F91" s="67">
        <f t="shared" si="2"/>
        <v>0.03</v>
      </c>
      <c r="G91" s="22"/>
      <c r="H91" s="67"/>
      <c r="I91" s="43"/>
      <c r="J91" s="43"/>
      <c r="K91" s="25">
        <v>0</v>
      </c>
    </row>
    <row r="92" spans="1:11" x14ac:dyDescent="0.25">
      <c r="A92" s="59"/>
      <c r="B92" s="50" t="s">
        <v>118</v>
      </c>
      <c r="C92" s="42">
        <v>0.03</v>
      </c>
      <c r="D92" s="9"/>
      <c r="E92" s="49"/>
      <c r="F92" s="67">
        <f t="shared" si="2"/>
        <v>0.03</v>
      </c>
      <c r="G92" s="22"/>
      <c r="H92" s="67"/>
      <c r="I92" s="43"/>
      <c r="J92" s="43"/>
      <c r="K92" s="25">
        <v>0</v>
      </c>
    </row>
    <row r="93" spans="1:11" x14ac:dyDescent="0.25">
      <c r="A93" s="59"/>
      <c r="B93" s="50" t="s">
        <v>119</v>
      </c>
      <c r="C93" s="42">
        <v>0.48</v>
      </c>
      <c r="D93" s="9"/>
      <c r="E93" s="49"/>
      <c r="F93" s="67">
        <f t="shared" si="2"/>
        <v>0.48</v>
      </c>
      <c r="G93" s="22"/>
      <c r="H93" s="67"/>
      <c r="I93" s="43"/>
      <c r="J93" s="43"/>
      <c r="K93" s="25">
        <v>0</v>
      </c>
    </row>
    <row r="94" spans="1:11" x14ac:dyDescent="0.25">
      <c r="A94" s="59"/>
      <c r="B94" s="50" t="s">
        <v>120</v>
      </c>
      <c r="C94" s="42">
        <v>0.03</v>
      </c>
      <c r="D94" s="9"/>
      <c r="E94" s="49"/>
      <c r="F94" s="67">
        <f t="shared" si="2"/>
        <v>0.03</v>
      </c>
      <c r="G94" s="22"/>
      <c r="H94" s="67"/>
      <c r="I94" s="43"/>
      <c r="J94" s="43"/>
      <c r="K94" s="25">
        <v>0</v>
      </c>
    </row>
    <row r="95" spans="1:11" x14ac:dyDescent="0.25">
      <c r="A95" s="59"/>
      <c r="B95" s="50" t="s">
        <v>121</v>
      </c>
      <c r="C95" s="42">
        <v>0.48</v>
      </c>
      <c r="D95" s="9"/>
      <c r="E95" s="49"/>
      <c r="F95" s="67">
        <f t="shared" si="2"/>
        <v>0.48</v>
      </c>
      <c r="G95" s="22"/>
      <c r="H95" s="67"/>
      <c r="I95" s="43"/>
      <c r="J95" s="43"/>
      <c r="K95" s="25">
        <v>0</v>
      </c>
    </row>
    <row r="96" spans="1:11" x14ac:dyDescent="0.25">
      <c r="A96" s="59"/>
      <c r="B96" s="50" t="s">
        <v>122</v>
      </c>
      <c r="C96" s="42">
        <v>0.03</v>
      </c>
      <c r="D96" s="9"/>
      <c r="E96" s="49"/>
      <c r="F96" s="67">
        <f t="shared" si="2"/>
        <v>0.03</v>
      </c>
      <c r="G96" s="22"/>
      <c r="H96" s="67"/>
      <c r="I96" s="43"/>
      <c r="J96" s="43"/>
      <c r="K96" s="25">
        <v>0</v>
      </c>
    </row>
    <row r="97" spans="1:11" x14ac:dyDescent="0.25">
      <c r="A97" s="59"/>
      <c r="B97" s="50" t="s">
        <v>123</v>
      </c>
      <c r="C97" s="42">
        <v>0.03</v>
      </c>
      <c r="D97" s="9"/>
      <c r="E97" s="49"/>
      <c r="F97" s="67">
        <f t="shared" si="2"/>
        <v>0.03</v>
      </c>
      <c r="G97" s="22"/>
      <c r="H97" s="67"/>
      <c r="I97" s="43"/>
      <c r="J97" s="43"/>
      <c r="K97" s="25">
        <v>0</v>
      </c>
    </row>
    <row r="98" spans="1:11" x14ac:dyDescent="0.25">
      <c r="A98" s="59"/>
      <c r="B98" s="50" t="s">
        <v>124</v>
      </c>
      <c r="C98" s="42">
        <v>0.03</v>
      </c>
      <c r="D98" s="9"/>
      <c r="E98" s="49"/>
      <c r="F98" s="67">
        <f t="shared" si="2"/>
        <v>0.03</v>
      </c>
      <c r="G98" s="22"/>
      <c r="H98" s="67"/>
      <c r="I98" s="43"/>
      <c r="J98" s="43"/>
      <c r="K98" s="25">
        <v>0</v>
      </c>
    </row>
    <row r="99" spans="1:11" x14ac:dyDescent="0.25">
      <c r="A99" s="59"/>
      <c r="B99" s="50" t="s">
        <v>48</v>
      </c>
      <c r="C99" s="42">
        <v>0.3</v>
      </c>
      <c r="D99" s="9"/>
      <c r="E99" s="49"/>
      <c r="F99" s="67">
        <f t="shared" si="2"/>
        <v>0.3</v>
      </c>
      <c r="G99" s="22"/>
      <c r="H99" s="67"/>
      <c r="I99" s="43"/>
      <c r="J99" s="43"/>
      <c r="K99" s="25">
        <v>0</v>
      </c>
    </row>
    <row r="100" spans="1:11" x14ac:dyDescent="0.25">
      <c r="A100" s="59"/>
      <c r="B100" s="50" t="s">
        <v>125</v>
      </c>
      <c r="C100" s="42">
        <v>0.4</v>
      </c>
      <c r="D100" s="9"/>
      <c r="E100" s="49"/>
      <c r="F100" s="67">
        <f t="shared" si="2"/>
        <v>0.4</v>
      </c>
      <c r="G100" s="22"/>
      <c r="H100" s="67"/>
      <c r="I100" s="43"/>
      <c r="J100" s="43"/>
      <c r="K100" s="25">
        <v>0</v>
      </c>
    </row>
    <row r="101" spans="1:11" x14ac:dyDescent="0.25">
      <c r="A101" s="59"/>
      <c r="B101" s="50" t="s">
        <v>126</v>
      </c>
      <c r="C101" s="42">
        <v>0.3</v>
      </c>
      <c r="D101" s="9"/>
      <c r="E101" s="49"/>
      <c r="F101" s="67">
        <f t="shared" si="2"/>
        <v>0.3</v>
      </c>
      <c r="G101" s="22"/>
      <c r="H101" s="67"/>
      <c r="I101" s="43"/>
      <c r="J101" s="43"/>
      <c r="K101" s="25">
        <v>0</v>
      </c>
    </row>
    <row r="102" spans="1:11" x14ac:dyDescent="0.25">
      <c r="A102" s="59"/>
      <c r="B102" s="50" t="s">
        <v>88</v>
      </c>
      <c r="C102" s="42">
        <v>0.45</v>
      </c>
      <c r="D102" s="9"/>
      <c r="E102" s="49"/>
      <c r="F102" s="67">
        <f t="shared" si="2"/>
        <v>0.45</v>
      </c>
      <c r="G102" s="22"/>
      <c r="H102" s="67"/>
      <c r="I102" s="43"/>
      <c r="J102" s="43"/>
      <c r="K102" s="25">
        <v>0</v>
      </c>
    </row>
    <row r="103" spans="1:11" x14ac:dyDescent="0.25">
      <c r="A103" s="59"/>
      <c r="B103" s="50" t="s">
        <v>127</v>
      </c>
      <c r="C103" s="42">
        <v>0.03</v>
      </c>
      <c r="D103" s="9"/>
      <c r="E103" s="49"/>
      <c r="F103" s="67">
        <f t="shared" si="2"/>
        <v>0.03</v>
      </c>
      <c r="G103" s="22"/>
      <c r="H103" s="67"/>
      <c r="I103" s="43"/>
      <c r="J103" s="43"/>
      <c r="K103" s="25">
        <v>0</v>
      </c>
    </row>
    <row r="104" spans="1:11" x14ac:dyDescent="0.25">
      <c r="A104" s="59"/>
      <c r="B104" s="50" t="s">
        <v>128</v>
      </c>
      <c r="C104" s="42">
        <v>0.03</v>
      </c>
      <c r="D104" s="9"/>
      <c r="E104" s="49"/>
      <c r="F104" s="67">
        <f t="shared" si="2"/>
        <v>0.03</v>
      </c>
      <c r="G104" s="22"/>
      <c r="H104" s="67"/>
      <c r="I104" s="43"/>
      <c r="J104" s="43"/>
      <c r="K104" s="25">
        <v>0</v>
      </c>
    </row>
    <row r="105" spans="1:11" x14ac:dyDescent="0.25">
      <c r="A105" s="59"/>
      <c r="B105" s="50" t="s">
        <v>129</v>
      </c>
      <c r="C105" s="42">
        <v>0.03</v>
      </c>
      <c r="D105" s="9"/>
      <c r="E105" s="49"/>
      <c r="F105" s="67">
        <f t="shared" si="2"/>
        <v>0.03</v>
      </c>
      <c r="G105" s="22"/>
      <c r="H105" s="67"/>
      <c r="I105" s="43"/>
      <c r="J105" s="43"/>
      <c r="K105" s="25">
        <v>0</v>
      </c>
    </row>
    <row r="106" spans="1:11" x14ac:dyDescent="0.25">
      <c r="A106" s="59"/>
      <c r="B106" s="50" t="s">
        <v>130</v>
      </c>
      <c r="C106" s="42">
        <v>0.04</v>
      </c>
      <c r="D106" s="9"/>
      <c r="E106" s="49"/>
      <c r="F106" s="67">
        <f t="shared" si="2"/>
        <v>0.04</v>
      </c>
      <c r="G106" s="22"/>
      <c r="H106" s="67"/>
      <c r="I106" s="43"/>
      <c r="J106" s="43"/>
      <c r="K106" s="25">
        <v>0</v>
      </c>
    </row>
    <row r="107" spans="1:11" x14ac:dyDescent="0.25">
      <c r="A107" s="59"/>
      <c r="B107" s="50" t="s">
        <v>131</v>
      </c>
      <c r="C107" s="42">
        <v>0.04</v>
      </c>
      <c r="D107" s="9"/>
      <c r="E107" s="49"/>
      <c r="F107" s="67">
        <f t="shared" si="2"/>
        <v>0.04</v>
      </c>
      <c r="G107" s="22"/>
      <c r="H107" s="67"/>
      <c r="I107" s="43"/>
      <c r="J107" s="43"/>
      <c r="K107" s="25">
        <v>0</v>
      </c>
    </row>
    <row r="108" spans="1:11" x14ac:dyDescent="0.25">
      <c r="A108" s="59"/>
      <c r="B108" s="50" t="s">
        <v>132</v>
      </c>
      <c r="C108" s="42">
        <v>0.04</v>
      </c>
      <c r="D108" s="9"/>
      <c r="E108" s="49"/>
      <c r="F108" s="67">
        <f t="shared" si="2"/>
        <v>0.04</v>
      </c>
      <c r="G108" s="22"/>
      <c r="H108" s="67"/>
      <c r="I108" s="43"/>
      <c r="J108" s="43"/>
      <c r="K108" s="25">
        <v>0</v>
      </c>
    </row>
    <row r="109" spans="1:11" x14ac:dyDescent="0.25">
      <c r="A109" s="59"/>
      <c r="B109" s="50" t="s">
        <v>133</v>
      </c>
      <c r="C109" s="42">
        <v>0.6</v>
      </c>
      <c r="D109" s="9"/>
      <c r="E109" s="49"/>
      <c r="F109" s="67">
        <f t="shared" si="2"/>
        <v>0.6</v>
      </c>
      <c r="G109" s="22"/>
      <c r="H109" s="67"/>
      <c r="I109" s="43"/>
      <c r="J109" s="43"/>
      <c r="K109" s="25">
        <v>0</v>
      </c>
    </row>
    <row r="110" spans="1:11" ht="78.75" x14ac:dyDescent="0.25">
      <c r="A110" s="59"/>
      <c r="B110" s="50" t="s">
        <v>134</v>
      </c>
      <c r="C110" s="42">
        <v>0.1</v>
      </c>
      <c r="D110" s="9"/>
      <c r="E110" s="49"/>
      <c r="F110" s="67">
        <f t="shared" si="2"/>
        <v>0.1</v>
      </c>
      <c r="G110" s="22" t="s">
        <v>135</v>
      </c>
      <c r="H110" s="67">
        <v>45.05</v>
      </c>
      <c r="I110" s="43"/>
      <c r="J110" s="43"/>
      <c r="K110" s="67">
        <v>-15.05</v>
      </c>
    </row>
    <row r="111" spans="1:11" s="46" customFormat="1" ht="20.25" customHeight="1" x14ac:dyDescent="0.25">
      <c r="A111" s="60"/>
      <c r="B111" s="55" t="s">
        <v>31</v>
      </c>
      <c r="C111" s="72">
        <f>SUM(C5:C110)</f>
        <v>30.004000000000008</v>
      </c>
      <c r="D111" s="72">
        <f>SUM(D5:D109)</f>
        <v>9.4489999999999998</v>
      </c>
      <c r="E111" s="72">
        <f t="shared" ref="E111:J111" si="3">SUM(E5:E109)</f>
        <v>0</v>
      </c>
      <c r="F111" s="72">
        <f>SUM(F5:F110)</f>
        <v>39.453000000000003</v>
      </c>
      <c r="G111" s="72">
        <f t="shared" si="3"/>
        <v>0</v>
      </c>
      <c r="H111" s="72">
        <f t="shared" si="3"/>
        <v>45.052000000000007</v>
      </c>
      <c r="I111" s="72">
        <f t="shared" si="3"/>
        <v>0</v>
      </c>
      <c r="J111" s="72">
        <f t="shared" si="3"/>
        <v>0</v>
      </c>
      <c r="K111" s="72">
        <f>SUM(K5:K110)</f>
        <v>-5.6010000000000009</v>
      </c>
    </row>
    <row r="112" spans="1:11" x14ac:dyDescent="0.25">
      <c r="A112" s="58" t="s">
        <v>32</v>
      </c>
      <c r="B112" s="50"/>
      <c r="C112" s="5" t="s">
        <v>9</v>
      </c>
      <c r="D112" s="5"/>
      <c r="E112" s="4"/>
      <c r="F112" s="5"/>
      <c r="G112" s="5" t="s">
        <v>9</v>
      </c>
      <c r="H112" s="67" t="s">
        <v>9</v>
      </c>
      <c r="I112" s="10"/>
      <c r="J112" s="5"/>
      <c r="K112" s="5"/>
    </row>
    <row r="113" spans="1:11" x14ac:dyDescent="0.25">
      <c r="A113" s="57" t="s">
        <v>7</v>
      </c>
      <c r="B113" s="4"/>
      <c r="C113" s="5" t="s">
        <v>9</v>
      </c>
      <c r="D113" s="5"/>
      <c r="E113" s="4"/>
      <c r="F113" s="5"/>
      <c r="G113" s="5" t="s">
        <v>9</v>
      </c>
      <c r="H113" s="5" t="s">
        <v>9</v>
      </c>
      <c r="I113" s="5" t="s">
        <v>9</v>
      </c>
      <c r="J113" s="5" t="s">
        <v>9</v>
      </c>
      <c r="K113" s="5"/>
    </row>
    <row r="114" spans="1:11" x14ac:dyDescent="0.25">
      <c r="A114" s="62" t="s">
        <v>33</v>
      </c>
      <c r="B114" s="61"/>
      <c r="C114" s="12" t="s">
        <v>9</v>
      </c>
      <c r="D114" s="13"/>
      <c r="E114" s="10"/>
      <c r="F114" s="14"/>
      <c r="G114" s="12" t="s">
        <v>9</v>
      </c>
      <c r="H114" s="12" t="s">
        <v>9</v>
      </c>
      <c r="I114" s="10"/>
      <c r="J114" s="13"/>
      <c r="K114" s="38"/>
    </row>
    <row r="115" spans="1:11" x14ac:dyDescent="0.25">
      <c r="A115" s="57" t="s">
        <v>7</v>
      </c>
      <c r="B115" s="10"/>
      <c r="C115" s="12" t="s">
        <v>9</v>
      </c>
      <c r="D115" s="13"/>
      <c r="E115" s="10"/>
      <c r="F115" s="14"/>
      <c r="G115" s="12" t="s">
        <v>9</v>
      </c>
      <c r="H115" s="12" t="s">
        <v>9</v>
      </c>
      <c r="I115" s="10"/>
      <c r="J115" s="13"/>
      <c r="K115" s="38"/>
    </row>
    <row r="116" spans="1:11" x14ac:dyDescent="0.25">
      <c r="A116" s="65" t="s">
        <v>34</v>
      </c>
      <c r="B116" s="63"/>
      <c r="C116" s="16"/>
      <c r="D116" s="10"/>
      <c r="E116" s="10"/>
      <c r="F116" s="14"/>
      <c r="G116" s="10"/>
      <c r="H116" s="8"/>
      <c r="I116" s="10"/>
      <c r="J116" s="10"/>
      <c r="K116" s="38"/>
    </row>
    <row r="117" spans="1:11" x14ac:dyDescent="0.25">
      <c r="A117" s="64" t="s">
        <v>7</v>
      </c>
      <c r="B117" s="17"/>
      <c r="C117" s="8"/>
      <c r="D117" s="10"/>
      <c r="E117" s="10"/>
      <c r="F117" s="8"/>
      <c r="G117" s="10"/>
      <c r="H117" s="8"/>
      <c r="I117" s="10"/>
      <c r="J117" s="10"/>
      <c r="K117" s="8"/>
    </row>
    <row r="118" spans="1:11" ht="25.5" x14ac:dyDescent="0.25">
      <c r="A118" s="15" t="s">
        <v>107</v>
      </c>
      <c r="B118" s="10"/>
      <c r="C118" s="11"/>
      <c r="D118" s="11"/>
      <c r="E118" s="11" t="s">
        <v>35</v>
      </c>
      <c r="F118" s="11"/>
      <c r="G118" s="11" t="s">
        <v>35</v>
      </c>
      <c r="H118" s="11"/>
      <c r="I118" s="11" t="s">
        <v>35</v>
      </c>
      <c r="J118" s="11"/>
      <c r="K118" s="11"/>
    </row>
    <row r="121" spans="1:11" x14ac:dyDescent="0.25">
      <c r="A121" s="37" t="s">
        <v>50</v>
      </c>
    </row>
  </sheetData>
  <mergeCells count="7">
    <mergeCell ref="G3:J3"/>
    <mergeCell ref="G1:K1"/>
    <mergeCell ref="A2:K2"/>
    <mergeCell ref="B3:B4"/>
    <mergeCell ref="C3:E3"/>
    <mergeCell ref="F3:F4"/>
    <mergeCell ref="K3:K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B3" zoomScaleNormal="100" workbookViewId="0">
      <selection activeCell="N4" sqref="N4"/>
    </sheetView>
  </sheetViews>
  <sheetFormatPr defaultRowHeight="15" x14ac:dyDescent="0.25"/>
  <cols>
    <col min="1" max="1" width="5" customWidth="1"/>
    <col min="2" max="2" width="17" customWidth="1"/>
    <col min="3" max="3" width="14" customWidth="1"/>
    <col min="5" max="5" width="11.5703125" customWidth="1"/>
    <col min="6" max="6" width="16.85546875" customWidth="1"/>
    <col min="7" max="7" width="11.5703125" customWidth="1"/>
    <col min="8" max="8" width="23.5703125" customWidth="1"/>
    <col min="10" max="10" width="14" customWidth="1"/>
    <col min="12" max="12" width="15.140625" customWidth="1"/>
    <col min="13" max="13" width="12.140625" customWidth="1"/>
  </cols>
  <sheetData>
    <row r="1" spans="1:13" ht="45" customHeight="1" x14ac:dyDescent="0.25">
      <c r="H1" s="96" t="s">
        <v>138</v>
      </c>
      <c r="I1" s="96"/>
      <c r="J1" s="96"/>
      <c r="K1" s="96"/>
      <c r="L1" s="96"/>
    </row>
    <row r="2" spans="1:13" ht="79.5" customHeight="1" x14ac:dyDescent="0.25">
      <c r="A2" s="97" t="s">
        <v>141</v>
      </c>
      <c r="B2" s="97"/>
      <c r="C2" s="97"/>
      <c r="D2" s="98"/>
      <c r="E2" s="98"/>
      <c r="F2" s="98"/>
      <c r="G2" s="98"/>
      <c r="H2" s="98"/>
      <c r="I2" s="98"/>
      <c r="J2" s="98"/>
      <c r="K2" s="98"/>
      <c r="L2" s="98"/>
    </row>
    <row r="3" spans="1:13" ht="48.75" customHeight="1" x14ac:dyDescent="0.25">
      <c r="A3" s="94" t="s">
        <v>136</v>
      </c>
      <c r="B3" s="94" t="s">
        <v>137</v>
      </c>
      <c r="C3" s="100" t="s">
        <v>142</v>
      </c>
      <c r="D3" s="86" t="s">
        <v>36</v>
      </c>
      <c r="E3" s="87"/>
      <c r="F3" s="88"/>
      <c r="G3" s="94" t="s">
        <v>146</v>
      </c>
      <c r="H3" s="86" t="s">
        <v>37</v>
      </c>
      <c r="I3" s="87"/>
      <c r="J3" s="87"/>
      <c r="K3" s="88"/>
      <c r="L3" s="94" t="s">
        <v>143</v>
      </c>
    </row>
    <row r="4" spans="1:13" ht="144" customHeight="1" x14ac:dyDescent="0.25">
      <c r="A4" s="99"/>
      <c r="B4" s="99"/>
      <c r="C4" s="100"/>
      <c r="D4" s="18" t="s">
        <v>2</v>
      </c>
      <c r="E4" s="85" t="s">
        <v>38</v>
      </c>
      <c r="F4" s="1" t="s">
        <v>3</v>
      </c>
      <c r="G4" s="95"/>
      <c r="H4" s="1" t="s">
        <v>4</v>
      </c>
      <c r="I4" s="1" t="s">
        <v>5</v>
      </c>
      <c r="J4" s="1" t="s">
        <v>6</v>
      </c>
      <c r="K4" s="1" t="s">
        <v>5</v>
      </c>
      <c r="L4" s="95"/>
    </row>
    <row r="5" spans="1:13" ht="18.75" x14ac:dyDescent="0.25">
      <c r="A5" s="95"/>
      <c r="B5" s="95"/>
      <c r="C5" s="101" t="s">
        <v>145</v>
      </c>
      <c r="D5" s="102"/>
      <c r="E5" s="102"/>
      <c r="F5" s="102"/>
      <c r="G5" s="102"/>
      <c r="H5" s="102"/>
      <c r="I5" s="102"/>
      <c r="J5" s="102"/>
      <c r="K5" s="102"/>
      <c r="L5" s="103"/>
    </row>
    <row r="6" spans="1:13" ht="94.5" customHeight="1" x14ac:dyDescent="0.25">
      <c r="A6" s="79">
        <v>1</v>
      </c>
      <c r="B6" s="83" t="s">
        <v>140</v>
      </c>
      <c r="C6" s="78">
        <v>158.22</v>
      </c>
      <c r="D6" s="78">
        <v>44.68</v>
      </c>
      <c r="E6" s="77">
        <v>2.99</v>
      </c>
      <c r="F6" s="67" t="s">
        <v>144</v>
      </c>
      <c r="G6" s="78">
        <f t="shared" ref="G6" si="0">SUM(D6:E6)</f>
        <v>47.67</v>
      </c>
      <c r="H6" s="80" t="s">
        <v>147</v>
      </c>
      <c r="I6" s="78">
        <v>28.03</v>
      </c>
      <c r="J6" s="5"/>
      <c r="K6" s="77"/>
      <c r="L6" s="67">
        <f>C6+G6-I6-K6</f>
        <v>177.85999999999999</v>
      </c>
      <c r="M6" s="84"/>
    </row>
    <row r="7" spans="1:13" x14ac:dyDescent="0.25">
      <c r="A7" s="81"/>
      <c r="B7" s="81" t="s">
        <v>139</v>
      </c>
      <c r="C7" s="82">
        <f t="shared" ref="C7:L7" si="1">SUM(C6:C6)</f>
        <v>158.22</v>
      </c>
      <c r="D7" s="82">
        <f t="shared" si="1"/>
        <v>44.68</v>
      </c>
      <c r="E7" s="82">
        <f t="shared" si="1"/>
        <v>2.99</v>
      </c>
      <c r="F7" s="82">
        <f t="shared" si="1"/>
        <v>0</v>
      </c>
      <c r="G7" s="82">
        <f t="shared" si="1"/>
        <v>47.67</v>
      </c>
      <c r="H7" s="82">
        <f t="shared" si="1"/>
        <v>0</v>
      </c>
      <c r="I7" s="82">
        <f t="shared" si="1"/>
        <v>28.03</v>
      </c>
      <c r="J7" s="82">
        <f t="shared" si="1"/>
        <v>0</v>
      </c>
      <c r="K7" s="82">
        <f t="shared" si="1"/>
        <v>0</v>
      </c>
      <c r="L7" s="82">
        <f t="shared" si="1"/>
        <v>177.85999999999999</v>
      </c>
      <c r="M7" s="84"/>
    </row>
    <row r="9" spans="1:13" x14ac:dyDescent="0.25">
      <c r="A9" s="37" t="s">
        <v>50</v>
      </c>
      <c r="B9" s="37"/>
      <c r="C9" s="37"/>
    </row>
    <row r="11" spans="1:13" x14ac:dyDescent="0.25">
      <c r="A11" s="37"/>
      <c r="B11" s="37"/>
      <c r="C11" s="37"/>
    </row>
    <row r="22" spans="9:9" x14ac:dyDescent="0.25">
      <c r="I22" s="12"/>
    </row>
  </sheetData>
  <mergeCells count="10">
    <mergeCell ref="H1:L1"/>
    <mergeCell ref="A2:L2"/>
    <mergeCell ref="A3:A5"/>
    <mergeCell ref="B3:B5"/>
    <mergeCell ref="C3:C4"/>
    <mergeCell ref="D3:F3"/>
    <mergeCell ref="G3:G4"/>
    <mergeCell ref="H3:K3"/>
    <mergeCell ref="L3:L4"/>
    <mergeCell ref="C5:L5"/>
  </mergeCells>
  <printOptions horizontalCentered="1"/>
  <pageMargins left="0" right="0" top="0.35433070866141736" bottom="0.35433070866141736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Лист1(І кв-л 21р.для звіту) 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Material</dc:creator>
  <cp:lastModifiedBy>lyolyadoc72@gmail.com</cp:lastModifiedBy>
  <cp:lastPrinted>2021-04-01T11:54:56Z</cp:lastPrinted>
  <dcterms:created xsi:type="dcterms:W3CDTF">2019-02-04T08:02:35Z</dcterms:created>
  <dcterms:modified xsi:type="dcterms:W3CDTF">2021-04-14T10:29:23Z</dcterms:modified>
</cp:coreProperties>
</file>